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rlo.ciccarelli\Desktop\Nuova cartella\"/>
    </mc:Choice>
  </mc:AlternateContent>
  <xr:revisionPtr revIDLastSave="0" documentId="13_ncr:1_{43E3DB88-42C2-4BD4-9B22-EBF1E7ED5D65}" xr6:coauthVersionLast="45" xr6:coauthVersionMax="45" xr10:uidLastSave="{00000000-0000-0000-0000-000000000000}"/>
  <bookViews>
    <workbookView xWindow="-120" yWindow="-120" windowWidth="29040" windowHeight="15840"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5" i="1" l="1"/>
  <c r="B406" i="1" s="1"/>
  <c r="B407" i="1" s="1"/>
  <c r="B404" i="1"/>
  <c r="B397" i="1"/>
  <c r="B398" i="1" s="1"/>
  <c r="B396" i="1"/>
  <c r="B395" i="1"/>
  <c r="B388" i="1"/>
  <c r="B389" i="1" s="1"/>
  <c r="B390" i="1" s="1"/>
  <c r="B387" i="1"/>
  <c r="B379" i="1"/>
  <c r="B380" i="1" s="1"/>
  <c r="B381" i="1" s="1"/>
  <c r="B378" i="1"/>
  <c r="B369" i="1"/>
  <c r="B370" i="1" s="1"/>
  <c r="B368" i="1"/>
  <c r="B367" i="1"/>
  <c r="B358" i="1"/>
  <c r="B359" i="1" s="1"/>
  <c r="B360" i="1" s="1"/>
  <c r="B357" i="1"/>
  <c r="B348" i="1"/>
  <c r="B349" i="1" s="1"/>
  <c r="B350" i="1" s="1"/>
  <c r="B347" i="1"/>
  <c r="B338" i="1"/>
  <c r="B339" i="1" s="1"/>
  <c r="B337" i="1"/>
  <c r="B336" i="1"/>
  <c r="B328" i="1"/>
  <c r="B329" i="1" s="1"/>
  <c r="B330" i="1" s="1"/>
  <c r="B327" i="1"/>
  <c r="B319" i="1"/>
  <c r="B320" i="1" s="1"/>
  <c r="B321" i="1" s="1"/>
  <c r="B318" i="1"/>
  <c r="B309" i="1"/>
  <c r="B310" i="1" s="1"/>
  <c r="B308" i="1"/>
  <c r="B307" i="1"/>
  <c r="B300" i="1"/>
  <c r="B301" i="1" s="1"/>
  <c r="B302" i="1" s="1"/>
  <c r="B299" i="1"/>
  <c r="B292" i="1"/>
  <c r="B293" i="1" s="1"/>
  <c r="B294" i="1" s="1"/>
  <c r="B291" i="1"/>
  <c r="B285" i="1"/>
  <c r="B286" i="1" s="1"/>
  <c r="B284" i="1"/>
  <c r="B283" i="1"/>
  <c r="B276" i="1"/>
  <c r="B277" i="1" s="1"/>
  <c r="B278" i="1" s="1"/>
  <c r="B275" i="1"/>
  <c r="B268" i="1"/>
  <c r="B269" i="1" s="1"/>
  <c r="B270" i="1" s="1"/>
  <c r="B267" i="1"/>
  <c r="B255" i="1"/>
  <c r="B256" i="1" s="1"/>
  <c r="B254" i="1"/>
  <c r="B253" i="1"/>
  <c r="B245" i="1"/>
  <c r="B246" i="1" s="1"/>
  <c r="B247" i="1" s="1"/>
  <c r="B244" i="1"/>
  <c r="B230" i="1"/>
  <c r="B231" i="1" s="1"/>
  <c r="B232" i="1" s="1"/>
  <c r="B229" i="1"/>
  <c r="B221" i="1"/>
  <c r="B222" i="1" s="1"/>
  <c r="B223" i="1" s="1"/>
  <c r="B220" i="1"/>
  <c r="B211" i="1"/>
  <c r="B212" i="1" s="1"/>
  <c r="B213" i="1" s="1"/>
  <c r="B210" i="1"/>
  <c r="B202" i="1"/>
  <c r="B203" i="1" s="1"/>
  <c r="B204" i="1" s="1"/>
  <c r="B201" i="1"/>
  <c r="B192" i="1"/>
  <c r="B193" i="1" s="1"/>
  <c r="B194" i="1" s="1"/>
  <c r="B191" i="1"/>
  <c r="B183" i="1"/>
  <c r="B184" i="1" s="1"/>
  <c r="B185" i="1" s="1"/>
  <c r="B182" i="1"/>
  <c r="B163" i="1"/>
  <c r="B164" i="1" s="1"/>
  <c r="B165" i="1" s="1"/>
  <c r="B162" i="1"/>
  <c r="B154" i="1"/>
  <c r="B155" i="1" s="1"/>
  <c r="B156" i="1" s="1"/>
  <c r="B153" i="1"/>
  <c r="B144" i="1"/>
  <c r="B145" i="1" s="1"/>
  <c r="B146" i="1" s="1"/>
  <c r="B143" i="1"/>
  <c r="B135" i="1"/>
  <c r="B136" i="1" s="1"/>
  <c r="B137" i="1" s="1"/>
  <c r="B134" i="1"/>
  <c r="B125" i="1"/>
  <c r="B126" i="1" s="1"/>
  <c r="B127" i="1" s="1"/>
  <c r="B124" i="1"/>
  <c r="B116" i="1"/>
  <c r="B117" i="1" s="1"/>
  <c r="B118" i="1" s="1"/>
  <c r="B115" i="1"/>
  <c r="B96" i="1"/>
  <c r="B97" i="1" s="1"/>
  <c r="B98" i="1" s="1"/>
  <c r="B95" i="1"/>
  <c r="B87" i="1"/>
  <c r="B88" i="1" s="1"/>
  <c r="B89" i="1" s="1"/>
  <c r="B86" i="1"/>
  <c r="B77" i="1"/>
  <c r="B78" i="1" s="1"/>
  <c r="B79" i="1" s="1"/>
  <c r="B76" i="1"/>
  <c r="B68" i="1"/>
  <c r="B69" i="1" s="1"/>
  <c r="B70" i="1" s="1"/>
  <c r="B67" i="1"/>
  <c r="B58" i="1"/>
  <c r="B59" i="1" s="1"/>
  <c r="B60" i="1" s="1"/>
  <c r="B57" i="1"/>
  <c r="B49" i="1"/>
  <c r="B50" i="1" s="1"/>
  <c r="B51" i="1" s="1"/>
  <c r="B48" i="1"/>
  <c r="B23" i="1"/>
  <c r="B24" i="1" s="1"/>
  <c r="B25" i="1" s="1"/>
  <c r="B22" i="1"/>
</calcChain>
</file>

<file path=xl/sharedStrings.xml><?xml version="1.0" encoding="utf-8"?>
<sst xmlns="http://schemas.openxmlformats.org/spreadsheetml/2006/main" count="396" uniqueCount="161">
  <si>
    <t>A</t>
  </si>
  <si>
    <t>Predibattimentale</t>
  </si>
  <si>
    <t>La fase in oggetto, è liquidata ex sé solo se produce un provvedimento di chiusura del processo. Laddove si sia svolta con rinvio a giudizio, le note 1 e 2 saranno liquidate dal giudice del dibattimento. Quindi quest’ultimo liquiderà sia la fase predibattimentale (alternativamente tra nota 1 o 2), sia quella dibattimentale vera e propria. La data utile da tenere in considerazione a tali fini è quella della presentazione dell’istanza di liquidazione dibattimentale.</t>
  </si>
  <si>
    <t>Udienza predibattimentale</t>
  </si>
  <si>
    <t>Ipotesi A - nota spese n. 1</t>
  </si>
  <si>
    <t>Udienza Predibattimentale senza questioni preliminari e risolta fino a tre udienze o con sentenza ex art. 420-quater c.p.p.:</t>
  </si>
  <si>
    <t>Ipotesi A - nota spese n. 2</t>
  </si>
  <si>
    <t>Udienza Predibattimentale con questioni preliminari o con più di tre udienze o risolta con sentenza di non luogo a procedere:</t>
  </si>
  <si>
    <t>Ipotesi A - nota spese n. 3</t>
  </si>
  <si>
    <t>Udienza Predibattimentale con applicazione della pena su richiesta delle parti ex art. 444 c.p.p. o con messa alla prova:</t>
  </si>
  <si>
    <t>Ipotesi A - nota spese n. 4</t>
  </si>
  <si>
    <t>Udienza Predibattimentale con rito abbreviato:</t>
  </si>
  <si>
    <t>Ipotesi A - nota spese n. 5</t>
  </si>
  <si>
    <t>Udienza Predibattimentale con rito abbreviato condizionato:</t>
  </si>
  <si>
    <t>N.B. qualora vi fosse un’ulteriore udienza ex art. 545 bis c.p.p. in tema di pene sostitutive, si aggiungerà la somma di € 320,00 alla liquidazione</t>
  </si>
  <si>
    <t>B</t>
  </si>
  <si>
    <t>Ipotesi Base - art. 129 c.p.p. per giudizio monocratico e collegiale</t>
  </si>
  <si>
    <t>Ipotesi base B - nota spese n. 1</t>
  </si>
  <si>
    <t>Riduzione della metà dei valori medi della fase studio e decisoria.</t>
  </si>
  <si>
    <t>Fase esame e studio</t>
  </si>
  <si>
    <t>Fase decisoria</t>
  </si>
  <si>
    <t>SUBTOTALE - onorario complessivo</t>
  </si>
  <si>
    <t>Riduzione di 1/3 (gratuito patrocinio)</t>
  </si>
  <si>
    <t>Aumento del 15% (spese forfetarie)</t>
  </si>
  <si>
    <t xml:space="preserve">TOTALE </t>
  </si>
  <si>
    <t>Nei casi in cui nel corso del processo, nonostante la definizione ai sensi dell’art. 129 c.p.p., è stata svolta attività istruttoria con l’escussione di testi, sarà liquidata anche la fase istruttoria, riducendo della metà il valore medio, che si aggiungerà alla nota precedente nella misura di:</t>
  </si>
  <si>
    <t>Ipotesi base B - nota spese n. 2</t>
  </si>
  <si>
    <t>Fase istruttoria rito monocratico:</t>
  </si>
  <si>
    <t>Ipotesi base B - nota spese n. 3</t>
  </si>
  <si>
    <t>Fase istruttoria rito collegiale:</t>
  </si>
  <si>
    <t>C</t>
  </si>
  <si>
    <t>Bassa complessità</t>
  </si>
  <si>
    <t>È l’ipotesi in cui vengano liquidate tutte le fasi, con riduzione della metà di ciascuno dei valori previsti, trattandosi di processo di bassa difficoltà. Vi rientrano i processi con le seguenti caratteristiche ALTERNATIVE:</t>
  </si>
  <si>
    <t xml:space="preserve">·      con un numero non superiore a 3 imputati, </t>
  </si>
  <si>
    <t xml:space="preserve">·      ovvero con oggetto un numero di imputazioni non superiore a 3, </t>
  </si>
  <si>
    <t xml:space="preserve">·      oppure ove sia stato escusso un numero non superiore a 3 testi, </t>
  </si>
  <si>
    <t xml:space="preserve">·      o per i quali non vi sia stata costituzione di parte civile, </t>
  </si>
  <si>
    <t xml:space="preserve">·      o che si siano risolti in un numero non superiore a 5 udienze.  </t>
  </si>
  <si>
    <t>Ipotesi base C - nota spese n. 1</t>
  </si>
  <si>
    <r>
      <t xml:space="preserve">Ipotesi base </t>
    </r>
    <r>
      <rPr>
        <b/>
        <sz val="13"/>
        <color theme="1"/>
        <rFont val="Calibri"/>
        <scheme val="minor"/>
      </rPr>
      <t>Collegio</t>
    </r>
    <r>
      <rPr>
        <sz val="13"/>
        <color theme="1"/>
        <rFont val="Calibri"/>
        <scheme val="minor"/>
      </rPr>
      <t xml:space="preserve">, con fase introduttiva (ove confluisce la presentazione di istanze, ricorsi, anche in materia cautelare reale o personale. Si precisa che la lista testi è ricompresa nella fase istruttoria ex art. 12 comma 3 lett. c) D.M. 55/2014). </t>
    </r>
  </si>
  <si>
    <t>Esame e studio</t>
  </si>
  <si>
    <t>Fase introduttiva</t>
  </si>
  <si>
    <t>Fase istruttoria</t>
  </si>
  <si>
    <t>TOTALE</t>
  </si>
  <si>
    <t>Ipotesi base C - nota spese n. 2</t>
  </si>
  <si>
    <r>
      <t xml:space="preserve">Ipotesi base </t>
    </r>
    <r>
      <rPr>
        <b/>
        <sz val="13"/>
        <color theme="1"/>
        <rFont val="Calibri"/>
        <scheme val="minor"/>
      </rPr>
      <t>Collegio</t>
    </r>
    <r>
      <rPr>
        <sz val="13"/>
        <color theme="1"/>
        <rFont val="Calibri"/>
        <scheme val="minor"/>
      </rPr>
      <t>, senza fase introduttiva.</t>
    </r>
  </si>
  <si>
    <t>Ipotesi base C - nota spese n. 3</t>
  </si>
  <si>
    <r>
      <t xml:space="preserve">Ipotesi base </t>
    </r>
    <r>
      <rPr>
        <b/>
        <sz val="13"/>
        <color theme="1"/>
        <rFont val="Calibri"/>
        <scheme val="minor"/>
      </rPr>
      <t>giudizio monocratico</t>
    </r>
    <r>
      <rPr>
        <sz val="13"/>
        <color theme="1"/>
        <rFont val="Calibri"/>
        <scheme val="minor"/>
      </rPr>
      <t xml:space="preserve"> con fase introduttiva (comprensiva della presentazione di istanze, ricorsi, anche in materia cautelare reale o personale. Si precisa che la lista testi è ricompresa nella fase istruttoria ex art. 12 comma 3 lett. c) D.M. 55/2014): </t>
    </r>
  </si>
  <si>
    <t>Ipotesi base C - nota spese n. 4</t>
  </si>
  <si>
    <r>
      <t xml:space="preserve">Ipotesi base </t>
    </r>
    <r>
      <rPr>
        <b/>
        <sz val="13"/>
        <color theme="1"/>
        <rFont val="Calibri"/>
        <scheme val="minor"/>
      </rPr>
      <t>giudizio monocratico</t>
    </r>
    <r>
      <rPr>
        <sz val="13"/>
        <color theme="1"/>
        <rFont val="Calibri"/>
        <scheme val="minor"/>
      </rPr>
      <t xml:space="preserve"> senza fase introduttiva:</t>
    </r>
  </si>
  <si>
    <t>Ipotesi base C - nota spese n. 5</t>
  </si>
  <si>
    <r>
      <t xml:space="preserve">Ipotesi base </t>
    </r>
    <r>
      <rPr>
        <b/>
        <sz val="13"/>
        <color theme="1"/>
        <rFont val="Calibri"/>
        <scheme val="minor"/>
      </rPr>
      <t>Corte D’Assise</t>
    </r>
    <r>
      <rPr>
        <sz val="13"/>
        <color theme="1"/>
        <rFont val="Calibri"/>
        <scheme val="minor"/>
      </rPr>
      <t>, con fase introduttiva (ove confluisce la presentazione di istanze, ricorsi, anche in materia cautelare reale o personale). Si precisa che la lista testi è ricompresa nella fase istruttoria ex art. 12 comma 3 lett. c) D.M. 55/2014.</t>
    </r>
  </si>
  <si>
    <t>Ipotesi base C - nota spese n. 6</t>
  </si>
  <si>
    <r>
      <t xml:space="preserve">Ipotesi base </t>
    </r>
    <r>
      <rPr>
        <b/>
        <sz val="13"/>
        <color theme="1"/>
        <rFont val="Calibri"/>
        <scheme val="minor"/>
      </rPr>
      <t>Corte D’Assise</t>
    </r>
    <r>
      <rPr>
        <sz val="13"/>
        <color theme="1"/>
        <rFont val="Calibri"/>
        <scheme val="minor"/>
      </rPr>
      <t xml:space="preserve">, senza fase introduttiva. </t>
    </r>
  </si>
  <si>
    <t>D</t>
  </si>
  <si>
    <t>Media complessità</t>
  </si>
  <si>
    <t>Si tratta delle ipotesi che si discostano da quella base, per la maggiore complessità del processo, tenuto conto del carattere articolato dell’attività istruttoria, determinato dalla sussistenza di liste testi particolarmente corpose e dal maggior numero di imputati. Vi rientrano i processi con le seguenti caratteristiche ALTERNATIVE:</t>
  </si>
  <si>
    <t xml:space="preserve">·      un numero di imputati superiore a 3 e sino a 10, </t>
  </si>
  <si>
    <t>·      ovvero con un numero di imputazioni superiore a 3 e sino a 10,</t>
  </si>
  <si>
    <t>·      ovvero nei quali siano stati escussi un numero superiore a 3 testi ed inferiore a 10 (ovvero ne siano state acquisite dichiarazioni o annotazioni in caso di testi di P.G.),</t>
  </si>
  <si>
    <t>·      o ancora i processi in cui risultino costituite una o più parti civili,</t>
  </si>
  <si>
    <t xml:space="preserve">·      o che si risolvano in un numero di udienze con attività processuale, superiore a 5 ma inferiore a 10  </t>
  </si>
  <si>
    <t>Ipotesi media D - nota spese n. 1</t>
  </si>
  <si>
    <r>
      <t xml:space="preserve">Dibattimento ipotesi di media complessità - </t>
    </r>
    <r>
      <rPr>
        <b/>
        <sz val="13"/>
        <color theme="1"/>
        <rFont val="Calibri"/>
        <scheme val="minor"/>
      </rPr>
      <t xml:space="preserve">Collegio </t>
    </r>
    <r>
      <rPr>
        <sz val="13"/>
        <color theme="1"/>
        <rFont val="Calibri"/>
        <scheme val="minor"/>
      </rPr>
      <t>- con fase introduttiva (ove confluisce la presentazione di istanze, ricorsi, anche in materia di libertà personale. Si precisa che la lista testi è ricompresa nella fase istruttoria ex art. 12 comma 3 lett. c) D.M. 55/2014.</t>
    </r>
  </si>
  <si>
    <t>Ipotesi media D - nota spese n. 2</t>
  </si>
  <si>
    <r>
      <t xml:space="preserve">Dibattimento ipotesi di media complessità - </t>
    </r>
    <r>
      <rPr>
        <b/>
        <sz val="13"/>
        <color theme="1"/>
        <rFont val="Calibri"/>
        <scheme val="minor"/>
      </rPr>
      <t xml:space="preserve">Collegio - </t>
    </r>
    <r>
      <rPr>
        <sz val="13"/>
        <color theme="1"/>
        <rFont val="Calibri"/>
        <scheme val="minor"/>
      </rPr>
      <t>senza fase introduttiva:</t>
    </r>
  </si>
  <si>
    <t>Ipotesi media D - nota spese n. 3</t>
  </si>
  <si>
    <r>
      <t xml:space="preserve">Dibattimento ipotesi di media complessità - </t>
    </r>
    <r>
      <rPr>
        <b/>
        <sz val="13"/>
        <color theme="1"/>
        <rFont val="Calibri"/>
        <scheme val="minor"/>
      </rPr>
      <t>Monocratico</t>
    </r>
    <r>
      <rPr>
        <sz val="13"/>
        <color theme="1"/>
        <rFont val="Calibri"/>
        <scheme val="minor"/>
      </rPr>
      <t xml:space="preserve"> - con fase introduttiva (ove confluisce la presentazione di istanze, ricorsi, anche in materia cautelare reale o personale). Si precisa che la lista testi è ricompresa nella fase istruttoria ex art. 12 comma 3 lett. c) D.M. 55/2014.  </t>
    </r>
  </si>
  <si>
    <t>Ipotesi media D - nota spese n. 4</t>
  </si>
  <si>
    <r>
      <t xml:space="preserve">Dibattimento ipotesi di media complessità - </t>
    </r>
    <r>
      <rPr>
        <b/>
        <sz val="13"/>
        <color theme="1"/>
        <rFont val="Calibri"/>
        <scheme val="minor"/>
      </rPr>
      <t>Monocratico</t>
    </r>
    <r>
      <rPr>
        <sz val="13"/>
        <color theme="1"/>
        <rFont val="Calibri"/>
        <scheme val="minor"/>
      </rPr>
      <t xml:space="preserve"> - senza</t>
    </r>
    <r>
      <rPr>
        <b/>
        <sz val="13"/>
        <color theme="1"/>
        <rFont val="Calibri"/>
        <scheme val="minor"/>
      </rPr>
      <t xml:space="preserve"> </t>
    </r>
    <r>
      <rPr>
        <sz val="13"/>
        <color theme="1"/>
        <rFont val="Calibri"/>
        <scheme val="minor"/>
      </rPr>
      <t>fase introduttiva:</t>
    </r>
  </si>
  <si>
    <t>Ipotesi media D - nota spese n. 5</t>
  </si>
  <si>
    <r>
      <t xml:space="preserve">Dibattimento ipotesi di media complessità - </t>
    </r>
    <r>
      <rPr>
        <b/>
        <sz val="13"/>
        <color theme="1"/>
        <rFont val="Calibri"/>
        <scheme val="minor"/>
      </rPr>
      <t>Corte di Assise</t>
    </r>
    <r>
      <rPr>
        <sz val="13"/>
        <color theme="1"/>
        <rFont val="Calibri"/>
        <scheme val="minor"/>
      </rPr>
      <t xml:space="preserve"> - con</t>
    </r>
    <r>
      <rPr>
        <b/>
        <sz val="13"/>
        <color theme="1"/>
        <rFont val="Calibri"/>
        <scheme val="minor"/>
      </rPr>
      <t xml:space="preserve"> </t>
    </r>
    <r>
      <rPr>
        <sz val="13"/>
        <color theme="1"/>
        <rFont val="Calibri"/>
        <scheme val="minor"/>
      </rPr>
      <t xml:space="preserve">fase introduttiva (ove confluisce la presentazione di istanze, ricorsi, anche in materia cautelare reale o personale). Si precisa che la lista testi è ricompresa nella fase istruttoria ex art. 12 comma 3 lett. c) D.M. 55/2014.  </t>
    </r>
  </si>
  <si>
    <t>Ipotesi media D - nota spese n. 6</t>
  </si>
  <si>
    <r>
      <t xml:space="preserve">Dibattimento ipotesi di media complessità - </t>
    </r>
    <r>
      <rPr>
        <b/>
        <sz val="13"/>
        <color theme="1"/>
        <rFont val="Calibri"/>
        <scheme val="minor"/>
      </rPr>
      <t>Corte di Assise</t>
    </r>
    <r>
      <rPr>
        <sz val="13"/>
        <color theme="1"/>
        <rFont val="Calibri"/>
        <scheme val="minor"/>
      </rPr>
      <t xml:space="preserve"> - senza</t>
    </r>
    <r>
      <rPr>
        <b/>
        <sz val="13"/>
        <color theme="1"/>
        <rFont val="Calibri"/>
        <scheme val="minor"/>
      </rPr>
      <t xml:space="preserve"> </t>
    </r>
    <r>
      <rPr>
        <sz val="13"/>
        <color theme="1"/>
        <rFont val="Calibri"/>
        <scheme val="minor"/>
      </rPr>
      <t>fase introduttiva</t>
    </r>
  </si>
  <si>
    <t>E</t>
  </si>
  <si>
    <t>Particolare complessità</t>
  </si>
  <si>
    <t>Si tratta delle ipotesi che si discostano da quella media, per l’estrema complessità del processo, tenuto conto del carattere molto articolato dell’attività istruttoria, determinato dalla sussistenza di liste testi particolarmente corpose, dalla escussione di testi o dall’esame di imputati in più udienze, e da un numero notevole di parti e di imputazioni. Il Tribunale potrà considerare il processo di particolare complessità anche a prescindere dei criteri che qui di seguito si elencano a titolo esemplificativo. Vi rientrano i processi con i seguenti criteri ALTERNATIVI:</t>
  </si>
  <si>
    <t>·      un numero di imputati superiore a 10</t>
  </si>
  <si>
    <t>·      un numero di imputazioni superiore a 10</t>
  </si>
  <si>
    <t>·      svoltisi in un numero di udienze, con attività processuale, superiore a 10</t>
  </si>
  <si>
    <t>·      in cui sia stato escusso un numero di testi o imputati superiore a 10 (ovvero ne siano state acquisite dichiarazioni o annotazioni in caso di testi di P.G.) o che comunque l’escussione di tali soggetti sia durata per più di 10 udienze</t>
  </si>
  <si>
    <t>Ipotesi complessa E - nota spese n. 1</t>
  </si>
  <si>
    <r>
      <t xml:space="preserve">Dibattimento ipotesi di particolare complessità - </t>
    </r>
    <r>
      <rPr>
        <b/>
        <sz val="13"/>
        <color theme="1"/>
        <rFont val="Calibri"/>
        <scheme val="minor"/>
      </rPr>
      <t xml:space="preserve">Collegio </t>
    </r>
    <r>
      <rPr>
        <sz val="13"/>
        <color theme="1"/>
        <rFont val="Calibri"/>
        <scheme val="minor"/>
      </rPr>
      <t>- con fase introduttiva (ove confluisce la presentazione di istanze, ricorsi, anche in materia cautelare reale o personale). Si precisa che la lista testi è ricompresa nella fase istruttoria ex art. 12 comma 3 lett. c) D.M. 55/2014.</t>
    </r>
  </si>
  <si>
    <t>Esame e studio (473 + 20%)</t>
  </si>
  <si>
    <t>Fase introduttiva (756 + 20%)</t>
  </si>
  <si>
    <t>Fase istruttoria (1.418 + 20%)</t>
  </si>
  <si>
    <t>Fase decisoria (1418 + 20%)</t>
  </si>
  <si>
    <t>Ipotesi complessa E - nota spese n. 2</t>
  </si>
  <si>
    <r>
      <t xml:space="preserve">Dibattimento ipotesi di particolare complessità - </t>
    </r>
    <r>
      <rPr>
        <b/>
        <sz val="13"/>
        <color theme="1"/>
        <rFont val="Calibri"/>
        <scheme val="minor"/>
      </rPr>
      <t xml:space="preserve">Collegio - </t>
    </r>
    <r>
      <rPr>
        <sz val="13"/>
        <color theme="1"/>
        <rFont val="Calibri"/>
        <scheme val="minor"/>
      </rPr>
      <t>senza fase introduttiva:</t>
    </r>
  </si>
  <si>
    <t>Ipotesi complessa E - nota spese n. 3</t>
  </si>
  <si>
    <r>
      <t xml:space="preserve">Dibattimento ipotesi di particolare complessità - </t>
    </r>
    <r>
      <rPr>
        <b/>
        <sz val="13"/>
        <color theme="1"/>
        <rFont val="Calibri"/>
        <scheme val="minor"/>
      </rPr>
      <t>Monocratico</t>
    </r>
    <r>
      <rPr>
        <sz val="13"/>
        <color theme="1"/>
        <rFont val="Calibri"/>
        <scheme val="minor"/>
      </rPr>
      <t xml:space="preserve"> - con fase introduttiva (ove confluisce la presentazione di istanze, ricorsi, anche in materia cautelare reale o personale). Si precisa che la lista testi è ricompresa nella fase istruttoria ex art. 12 comma 3 lett. c) D.M. 55/2014. </t>
    </r>
  </si>
  <si>
    <t>Fase introduttiva (567 + 20%)</t>
  </si>
  <si>
    <t>Fase istruttoria (1.134 + 20%)</t>
  </si>
  <si>
    <t>Ipotesi complessa E - nota spese n. 4</t>
  </si>
  <si>
    <r>
      <t xml:space="preserve">Dibattimento ipotesi di particolare complessità - </t>
    </r>
    <r>
      <rPr>
        <b/>
        <sz val="13"/>
        <color theme="1"/>
        <rFont val="Calibri"/>
        <scheme val="minor"/>
      </rPr>
      <t>Monocratico</t>
    </r>
    <r>
      <rPr>
        <sz val="13"/>
        <color theme="1"/>
        <rFont val="Calibri"/>
        <scheme val="minor"/>
      </rPr>
      <t xml:space="preserve"> - senza</t>
    </r>
    <r>
      <rPr>
        <b/>
        <sz val="13"/>
        <color theme="1"/>
        <rFont val="Calibri"/>
        <scheme val="minor"/>
      </rPr>
      <t xml:space="preserve"> </t>
    </r>
    <r>
      <rPr>
        <sz val="13"/>
        <color theme="1"/>
        <rFont val="Calibri"/>
        <scheme val="minor"/>
      </rPr>
      <t>fase introduttiva:</t>
    </r>
  </si>
  <si>
    <t>Ipotesi complessa E - nota spese n. 5</t>
  </si>
  <si>
    <r>
      <t xml:space="preserve">Dibattimento ipotesi di particolare complessità - </t>
    </r>
    <r>
      <rPr>
        <b/>
        <sz val="13"/>
        <color theme="1"/>
        <rFont val="Calibri"/>
        <scheme val="minor"/>
      </rPr>
      <t>Corte di Assise</t>
    </r>
    <r>
      <rPr>
        <sz val="13"/>
        <color theme="1"/>
        <rFont val="Calibri"/>
        <scheme val="minor"/>
      </rPr>
      <t xml:space="preserve"> - con</t>
    </r>
    <r>
      <rPr>
        <b/>
        <sz val="13"/>
        <color theme="1"/>
        <rFont val="Calibri"/>
        <scheme val="minor"/>
      </rPr>
      <t xml:space="preserve"> </t>
    </r>
    <r>
      <rPr>
        <sz val="13"/>
        <color theme="1"/>
        <rFont val="Calibri"/>
        <scheme val="minor"/>
      </rPr>
      <t>fase introduttiva (ove confluisce la presentazione di istanze, ricorsi, anche in materia cautelare reale o personale). Si precisa che la lista testi è ricompresa nella fase istruttoria ex art. 12 comma 3 lett. c) D.M. 55/2014.</t>
    </r>
  </si>
  <si>
    <t>Esame e studio (756 + 20%)</t>
  </si>
  <si>
    <t>Fase introduttiva (1418 + 20%)</t>
  </si>
  <si>
    <t>Fase istruttoria (2363 + 20%)</t>
  </si>
  <si>
    <t>Fase decisoria (2835 + 20%)</t>
  </si>
  <si>
    <t>Ipotesi complessa E - nota spese n. 6</t>
  </si>
  <si>
    <r>
      <t xml:space="preserve">Dibattimento ipotesi di particolare complessità - </t>
    </r>
    <r>
      <rPr>
        <b/>
        <sz val="13"/>
        <color theme="1"/>
        <rFont val="Calibri"/>
        <scheme val="minor"/>
      </rPr>
      <t>Corte di Assise</t>
    </r>
    <r>
      <rPr>
        <sz val="13"/>
        <color theme="1"/>
        <rFont val="Calibri"/>
        <scheme val="minor"/>
      </rPr>
      <t xml:space="preserve"> - senza</t>
    </r>
    <r>
      <rPr>
        <b/>
        <sz val="13"/>
        <color theme="1"/>
        <rFont val="Calibri"/>
        <scheme val="minor"/>
      </rPr>
      <t xml:space="preserve"> </t>
    </r>
    <r>
      <rPr>
        <sz val="13"/>
        <color theme="1"/>
        <rFont val="Calibri"/>
        <scheme val="minor"/>
      </rPr>
      <t>fase introduttiva</t>
    </r>
  </si>
  <si>
    <t>F</t>
  </si>
  <si>
    <t>Direttissime con convalida concluse con patteggiamento, abbreviato o messa alla prova</t>
  </si>
  <si>
    <t xml:space="preserve">Valori medi ridotti della metà (difficilmente le direttissime implicano lo svolgimento di attività particolarmente complesse), facendo rientrare nella fase istruttoria gli atti compiuti all’udienza di convalida, quali esame verbalizzante, interrogatorio arrestato, conclusioni sulla convalida. Rientrano nella fase introduttiva l’istanza di definizione del giudizio con rito abbreviato ed il calcolo della pena concordata da sottoporre al vaglio del giudice ed eventuali istanze riguardanti lo status lbertatis. </t>
  </si>
  <si>
    <t>Ipotesi base F - nota spese n. 1 - Collegio</t>
  </si>
  <si>
    <t>Ipotesi base F - nota spese n. 2 - Monocratico</t>
  </si>
  <si>
    <t>G</t>
  </si>
  <si>
    <t>Patteggiamento o messa alla prova o rito abbreviato a seguito di inammissibilità o rigetto da parte del GIP / GUP</t>
  </si>
  <si>
    <t xml:space="preserve">Sono liquidabili soltanto le fasi di esame e studio, quella introduttiva (in cui rientra l’istanza di definizione del giudizio con rito abbreviato ed il calcolo della pena concordata da sottoporre al vaglio del giudice, ovvero l’illustrazione dell’integrazione probatoria in caso di abbreviato condizionato). Per il rito abbreviato, per la fase decisoria, viene liquidata una somma maggiore di quella prevista in caso di patteggiamento e messa alla prova, e dunque ridotta in misura inferiore, pari al 30%. </t>
  </si>
  <si>
    <t>Ipotesi G - nota spese n. 1 - Collegio - patteggiamento ex art. 448 c.p.p. o messa alla prova ex art. 464-quater comma 9 c.p.p.</t>
  </si>
  <si>
    <t>Esame e studio (473 - 50%)</t>
  </si>
  <si>
    <t>Fase introduttiva (756 - 30%)</t>
  </si>
  <si>
    <t>Fase decisoria (1418 - 50%)</t>
  </si>
  <si>
    <t>Ipotesi G - nota spese n. 2 - Monocratico - patteggiamento ex art. 448 c.p.p. o messa alla prova ex art. 464-quater comma 9 c.p.p.</t>
  </si>
  <si>
    <t>Fase introduttiva (567 - 30%)</t>
  </si>
  <si>
    <t>Ipotesi G - nota spese n. 3 - Corte di Assise - patteggiamento ex art. 448 c.p.p.</t>
  </si>
  <si>
    <t>Esame e studio (756 - 50%)</t>
  </si>
  <si>
    <t>Fase introduttiva (1418 - 30%)</t>
  </si>
  <si>
    <t>Fase decisoria (2835 - 50%)</t>
  </si>
  <si>
    <t>Ipotesi G - nota spese n. 4 - Collegio - abbreviato semplice dichiarato inammissibile ex art. 438 comma 6 c.p.p.</t>
  </si>
  <si>
    <t>Fase introduttiva (756 - 50%)</t>
  </si>
  <si>
    <t>Fase decisoria (1418 - 30%)</t>
  </si>
  <si>
    <t>Ipotesi G - nota spese n. 5 - Monocratico - abbreviato semplice dichiarato inammissibile ex art. 438 comma 6 c.p.p.</t>
  </si>
  <si>
    <t>Fase introduttiva (567 - 50%)</t>
  </si>
  <si>
    <t>Ipotesi G - nota spese n. 6 - Corte di Assise - abbreviato semplice dichiarato inammissibile ex art. 438 comma 6 c.p.p.</t>
  </si>
  <si>
    <t>Fase introduttiva (1418 - 50%)</t>
  </si>
  <si>
    <t>Fase decisoria (2835 - 30%)</t>
  </si>
  <si>
    <t>Per quanto riguarda i riti abbreviati di particolare complessità - tale qualifica dovendosi attribuire ai processi che presentino le medesime caratteristiche di imputati e imputazioni individuate per i processi di particolare complessità (imputati superiori a 10 e imputazioni in numero pari o superiori a 15) - verranno applicati per ogni voce i parametri medi senza ulteriori riduzioni (ad esclusione di quella obbligatoria di un terzo).</t>
  </si>
  <si>
    <t>In caso di abbreviato condizionato, va introdotta la fase istruttoria, che va liquidata tendenzialmente nella misura pari alla metà del valore medio, e dunque in euro 567 in caso di rito monocratico e 709 in caso di collegio (tendenzialmente l’abbreviato si condiziona all’assunzione di un unico atto istruttorio). Quindi:</t>
  </si>
  <si>
    <t>Ipotesi G - nota spese n. 7 - Collegio - abbreviato condizionato rigettato e riproposto ex C. Cost. 196/2003</t>
  </si>
  <si>
    <t>Fase istruttoria (1418 - 50%)</t>
  </si>
  <si>
    <t>Ipotesi G - nota spese n. 8 - Monocratico - abbreviato condizionato rigettato e riproposto ex C. Cost. 196/2003</t>
  </si>
  <si>
    <t>Fase istruttoria (1134 - 50%)</t>
  </si>
  <si>
    <t>Ipotesi G - nota spese n. 9 - Corte di Assise - abbreviato condizionato rigettato e riproposto ex C. Cost. 196/2003</t>
  </si>
  <si>
    <t>Fase istruttoria (2363 - 50%)</t>
  </si>
  <si>
    <t>H</t>
  </si>
  <si>
    <t>Rito dinanzi al Tribunale del Riesame (personale o reale)</t>
  </si>
  <si>
    <t>Ipotesi base H - nota spese n. 1</t>
  </si>
  <si>
    <t>Fase introduttiva (1229 - 30%)</t>
  </si>
  <si>
    <t>Fase decisoria (1.418 - 50%)</t>
  </si>
  <si>
    <t>I</t>
  </si>
  <si>
    <t>Rito dinanzi a Tribunale Misure di Prevenzione</t>
  </si>
  <si>
    <t>Ipotesi base I - nota spese n. 1</t>
  </si>
  <si>
    <t>Esame e studio (473 - 30%)</t>
  </si>
  <si>
    <r>
      <t xml:space="preserve">Rito dinanzi al Tribunale misure di prevenzione </t>
    </r>
    <r>
      <rPr>
        <b/>
        <sz val="13"/>
        <color theme="1"/>
        <rFont val="Calibri"/>
        <scheme val="minor"/>
      </rPr>
      <t>ipotesi complessa</t>
    </r>
    <r>
      <rPr>
        <sz val="13"/>
        <color theme="1"/>
        <rFont val="Calibri"/>
        <scheme val="minor"/>
      </rPr>
      <t>, che può ricorrere nei procedimenti maggiormente delicati, per i quali si sono svolte attività istruttorie e di produzione di documentazione. Di regola, appare opportuno riconoscere il valore medio della fase introduttiva, ferma restando la possibilità di aumentare anche il valore delle altre fasi, fino a quello medio.</t>
    </r>
  </si>
  <si>
    <t>Ipotesi complessa I - nota spese n. 2</t>
  </si>
  <si>
    <t>Fase introduttiva (valore medio 756)</t>
  </si>
  <si>
    <t>L</t>
  </si>
  <si>
    <t>Rito camerale - incidenti di esecuzione</t>
  </si>
  <si>
    <t>Ipotesi base L - nota spese n. 1 - Collegio</t>
  </si>
  <si>
    <t>Incidenti di esecuzione ad iniziativa di parte senza udienza, ovvero che si risolvano in correzione di errore materiale ovvero reclamo avverso all’ordinanza o decreto di archiviazione</t>
  </si>
  <si>
    <t>Fase introduttiva (756 - 25%)</t>
  </si>
  <si>
    <t>Ipotesi base L - nota spese n. 2 - Collegio</t>
  </si>
  <si>
    <t>Opposizione a provvedimento di rigetto ovvero incidenti di esecuzione ad iniziativa di parte o della Procura della Repubblica, con camera di consiglio, salvo correzione di errore materiale</t>
  </si>
  <si>
    <t>Fase introduttiva (se vi è istanza di parte) (756 -20%)</t>
  </si>
  <si>
    <t>Ipotesi base L - nota spese n. 3 - Monocratico</t>
  </si>
  <si>
    <t>Fase introduttiva (567 - 25%)</t>
  </si>
  <si>
    <t>Ipotesi base L - nota spese n. 4 - Monocratico</t>
  </si>
  <si>
    <t>Fase introduttiva (se vi è istanza di parte) (567 -20%)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</si>
</sst>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4" x14ac:knownFonts="1">
    <font>
      <sz val="11"/>
      <color theme="1"/>
      <name val="Calibri"/>
      <family val="2"/>
      <scheme val="minor"/>
    </font>
    <font>
      <b/>
      <sz val="16"/>
      <color theme="1"/>
      <name val="Calibri"/>
      <scheme val="minor"/>
    </font>
    <font>
      <sz val="13"/>
      <color theme="1"/>
      <name val="Calibri"/>
      <scheme val="minor"/>
    </font>
    <font>
      <b/>
      <sz val="13"/>
      <color theme="1"/>
      <name val="Calibri"/>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1" fillId="2" borderId="0" xfId="0" applyFont="1" applyFill="1" applyAlignment="1">
      <alignment horizontal="center" vertical="center"/>
    </xf>
    <xf numFmtId="0" fontId="2" fillId="0" borderId="0" xfId="0" applyFont="1" applyAlignment="1">
      <alignment vertical="center"/>
    </xf>
    <xf numFmtId="49" fontId="2" fillId="0" borderId="0" xfId="0" applyNumberFormat="1" applyFont="1" applyAlignment="1">
      <alignment horizontal="justify" vertical="center" wrapText="1"/>
    </xf>
    <xf numFmtId="0" fontId="3" fillId="2" borderId="1" xfId="0" applyFont="1" applyFill="1" applyBorder="1" applyAlignment="1">
      <alignment vertical="center"/>
    </xf>
    <xf numFmtId="0" fontId="2" fillId="2" borderId="1" xfId="0" applyFont="1" applyFill="1" applyBorder="1" applyAlignment="1">
      <alignment vertical="center"/>
    </xf>
    <xf numFmtId="0" fontId="3" fillId="3" borderId="0" xfId="0" applyFont="1" applyFill="1" applyAlignment="1">
      <alignment vertical="center"/>
    </xf>
    <xf numFmtId="8" fontId="2" fillId="3" borderId="0" xfId="0" applyNumberFormat="1" applyFont="1" applyFill="1" applyAlignment="1">
      <alignment vertical="center"/>
    </xf>
    <xf numFmtId="49" fontId="2" fillId="3" borderId="1" xfId="0" applyNumberFormat="1" applyFont="1" applyFill="1" applyBorder="1" applyAlignment="1">
      <alignment horizontal="justify" vertical="center" wrapText="1"/>
    </xf>
    <xf numFmtId="8" fontId="2" fillId="3" borderId="1" xfId="0" applyNumberFormat="1" applyFont="1" applyFill="1" applyBorder="1" applyAlignment="1">
      <alignment vertical="center"/>
    </xf>
    <xf numFmtId="0" fontId="3" fillId="2" borderId="0" xfId="0" applyFont="1" applyFill="1" applyAlignment="1">
      <alignment vertical="center"/>
    </xf>
    <xf numFmtId="8" fontId="2" fillId="2" borderId="0" xfId="0" applyNumberFormat="1" applyFont="1" applyFill="1" applyAlignment="1">
      <alignment vertical="center"/>
    </xf>
    <xf numFmtId="49" fontId="2" fillId="2" borderId="1" xfId="0" applyNumberFormat="1" applyFont="1" applyFill="1" applyBorder="1" applyAlignment="1">
      <alignment horizontal="justify" vertical="center" wrapText="1"/>
    </xf>
    <xf numFmtId="8" fontId="2" fillId="2" borderId="1" xfId="0" applyNumberFormat="1"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vertical="center"/>
    </xf>
    <xf numFmtId="0" fontId="2" fillId="3" borderId="0" xfId="0" applyFont="1" applyFill="1" applyAlignment="1">
      <alignment vertical="center"/>
    </xf>
    <xf numFmtId="0" fontId="3" fillId="3" borderId="1" xfId="0" applyFont="1" applyFill="1" applyBorder="1" applyAlignment="1">
      <alignment vertical="center"/>
    </xf>
    <xf numFmtId="8" fontId="3" fillId="3" borderId="1" xfId="0" applyNumberFormat="1" applyFont="1" applyFill="1" applyBorder="1" applyAlignment="1">
      <alignment vertical="center"/>
    </xf>
    <xf numFmtId="8" fontId="2" fillId="0" borderId="0" xfId="0" applyNumberFormat="1" applyFont="1" applyAlignment="1">
      <alignment vertical="center"/>
    </xf>
    <xf numFmtId="0" fontId="2" fillId="0" borderId="0" xfId="0" applyFont="1" applyAlignment="1">
      <alignment vertical="center"/>
    </xf>
    <xf numFmtId="49" fontId="2" fillId="3" borderId="0" xfId="0" applyNumberFormat="1" applyFont="1" applyFill="1" applyAlignment="1">
      <alignment horizontal="justify" vertical="center" wrapText="1"/>
    </xf>
    <xf numFmtId="0" fontId="2" fillId="2" borderId="0" xfId="0" applyFont="1" applyFill="1" applyAlignment="1">
      <alignment vertical="center"/>
    </xf>
    <xf numFmtId="8" fontId="3" fillId="2" borderId="1" xfId="0" applyNumberFormat="1" applyFont="1" applyFill="1" applyBorder="1" applyAlignment="1">
      <alignment vertical="center"/>
    </xf>
    <xf numFmtId="0" fontId="2" fillId="3" borderId="0" xfId="0" applyFont="1" applyFill="1" applyAlignment="1">
      <alignment horizontal="justify" vertical="center" wrapText="1"/>
    </xf>
    <xf numFmtId="0" fontId="2" fillId="2" borderId="0" xfId="0" applyFont="1" applyFill="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wrapText="1"/>
    </xf>
    <xf numFmtId="49" fontId="1" fillId="2" borderId="0" xfId="0" applyNumberFormat="1" applyFont="1" applyFill="1" applyAlignment="1">
      <alignment horizontal="center" vertical="center" wrapText="1"/>
    </xf>
    <xf numFmtId="0" fontId="1" fillId="2" borderId="0" xfId="0" applyFont="1" applyFill="1" applyAlignment="1">
      <alignment horizontal="justify" vertical="center" wrapText="1"/>
    </xf>
    <xf numFmtId="49" fontId="3" fillId="3" borderId="0" xfId="0" applyNumberFormat="1" applyFont="1" applyFill="1" applyAlignment="1">
      <alignment vertical="justify" wrapText="1"/>
    </xf>
    <xf numFmtId="0" fontId="3" fillId="2" borderId="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3" fillId="0" borderId="0" xfId="0" applyFont="1" applyAlignment="1">
      <alignment vertical="center"/>
    </xf>
    <xf numFmtId="8" fontId="3" fillId="0" borderId="0" xfId="0" applyNumberFormat="1" applyFont="1" applyAlignment="1">
      <alignment vertical="center"/>
    </xf>
    <xf numFmtId="0" fontId="1" fillId="2" borderId="0" xfId="0" applyFont="1" applyFill="1" applyAlignment="1">
      <alignment horizontal="center" vertical="center" wrapText="1"/>
    </xf>
    <xf numFmtId="0" fontId="3" fillId="2" borderId="2" xfId="0" applyFont="1" applyFill="1" applyBorder="1" applyAlignment="1">
      <alignment vertical="center"/>
    </xf>
    <xf numFmtId="8" fontId="3" fillId="2" borderId="2" xfId="0" applyNumberFormat="1" applyFont="1" applyFill="1" applyBorder="1" applyAlignment="1">
      <alignment vertical="center"/>
    </xf>
    <xf numFmtId="0" fontId="2" fillId="2" borderId="2" xfId="0" applyFont="1" applyFill="1" applyBorder="1" applyAlignment="1">
      <alignment horizontal="justify" vertical="center" wrapText="1"/>
    </xf>
    <xf numFmtId="49" fontId="2" fillId="2" borderId="0" xfId="0" applyNumberFormat="1" applyFont="1" applyFill="1" applyAlignment="1">
      <alignment horizontal="justify"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07"/>
  <sheetViews>
    <sheetView tabSelected="1" topLeftCell="A58" workbookViewId="0">
      <selection activeCell="G3" sqref="G3"/>
    </sheetView>
  </sheetViews>
  <sheetFormatPr defaultColWidth="13.85546875" defaultRowHeight="17.25" x14ac:dyDescent="0.25"/>
  <cols>
    <col min="1" max="1" width="87.28515625" style="2" bestFit="1" customWidth="1"/>
    <col min="2" max="2" width="12.140625" style="2" bestFit="1" customWidth="1"/>
    <col min="3" max="16384" width="13.85546875" style="2"/>
  </cols>
  <sheetData>
    <row r="1" spans="1:2" ht="21" x14ac:dyDescent="0.25">
      <c r="A1" s="1" t="s">
        <v>0</v>
      </c>
      <c r="B1" s="1"/>
    </row>
    <row r="2" spans="1:2" ht="21" x14ac:dyDescent="0.25">
      <c r="A2" s="1" t="s">
        <v>1</v>
      </c>
      <c r="B2" s="1"/>
    </row>
    <row r="3" spans="1:2" ht="114.95" customHeight="1" x14ac:dyDescent="0.25">
      <c r="A3" s="3" t="s">
        <v>2</v>
      </c>
      <c r="B3" s="3"/>
    </row>
    <row r="4" spans="1:2" ht="39" customHeight="1" x14ac:dyDescent="0.25">
      <c r="A4" s="4" t="s">
        <v>3</v>
      </c>
      <c r="B4" s="5"/>
    </row>
    <row r="5" spans="1:2" x14ac:dyDescent="0.25">
      <c r="A5" s="6" t="s">
        <v>4</v>
      </c>
      <c r="B5" s="7"/>
    </row>
    <row r="6" spans="1:2" ht="34.5" x14ac:dyDescent="0.25">
      <c r="A6" s="8" t="s">
        <v>5</v>
      </c>
      <c r="B6" s="9">
        <v>600</v>
      </c>
    </row>
    <row r="7" spans="1:2" x14ac:dyDescent="0.25">
      <c r="A7" s="10" t="s">
        <v>6</v>
      </c>
      <c r="B7" s="11"/>
    </row>
    <row r="8" spans="1:2" ht="34.5" x14ac:dyDescent="0.25">
      <c r="A8" s="12" t="s">
        <v>7</v>
      </c>
      <c r="B8" s="13">
        <v>800</v>
      </c>
    </row>
    <row r="9" spans="1:2" x14ac:dyDescent="0.25">
      <c r="A9" s="6" t="s">
        <v>8</v>
      </c>
      <c r="B9" s="7"/>
    </row>
    <row r="10" spans="1:2" ht="34.5" x14ac:dyDescent="0.25">
      <c r="A10" s="14" t="s">
        <v>9</v>
      </c>
      <c r="B10" s="9">
        <v>1000</v>
      </c>
    </row>
    <row r="11" spans="1:2" x14ac:dyDescent="0.25">
      <c r="A11" s="10" t="s">
        <v>10</v>
      </c>
      <c r="B11" s="11"/>
    </row>
    <row r="12" spans="1:2" x14ac:dyDescent="0.25">
      <c r="A12" s="5" t="s">
        <v>11</v>
      </c>
      <c r="B12" s="13">
        <v>1200</v>
      </c>
    </row>
    <row r="13" spans="1:2" x14ac:dyDescent="0.25">
      <c r="A13" s="6" t="s">
        <v>12</v>
      </c>
      <c r="B13" s="7"/>
    </row>
    <row r="14" spans="1:2" x14ac:dyDescent="0.25">
      <c r="A14" s="15" t="s">
        <v>13</v>
      </c>
      <c r="B14" s="9">
        <v>1500</v>
      </c>
    </row>
    <row r="15" spans="1:2" ht="38.1" customHeight="1" x14ac:dyDescent="0.25">
      <c r="A15" s="3" t="s">
        <v>14</v>
      </c>
      <c r="B15" s="3"/>
    </row>
    <row r="16" spans="1:2" ht="21" x14ac:dyDescent="0.25">
      <c r="A16" s="1" t="s">
        <v>15</v>
      </c>
      <c r="B16" s="1"/>
    </row>
    <row r="17" spans="1:2" ht="21" x14ac:dyDescent="0.25">
      <c r="A17" s="1" t="s">
        <v>16</v>
      </c>
      <c r="B17" s="1"/>
    </row>
    <row r="18" spans="1:2" x14ac:dyDescent="0.25">
      <c r="A18" s="6" t="s">
        <v>17</v>
      </c>
      <c r="B18" s="7"/>
    </row>
    <row r="19" spans="1:2" x14ac:dyDescent="0.25">
      <c r="A19" s="16" t="s">
        <v>18</v>
      </c>
      <c r="B19" s="7"/>
    </row>
    <row r="20" spans="1:2" x14ac:dyDescent="0.25">
      <c r="A20" s="16" t="s">
        <v>19</v>
      </c>
      <c r="B20" s="7">
        <v>236.5</v>
      </c>
    </row>
    <row r="21" spans="1:2" x14ac:dyDescent="0.25">
      <c r="A21" s="16" t="s">
        <v>20</v>
      </c>
      <c r="B21" s="7">
        <v>709</v>
      </c>
    </row>
    <row r="22" spans="1:2" x14ac:dyDescent="0.25">
      <c r="A22" s="16" t="s">
        <v>21</v>
      </c>
      <c r="B22" s="7">
        <f>SUM(B20:B21)</f>
        <v>945.5</v>
      </c>
    </row>
    <row r="23" spans="1:2" x14ac:dyDescent="0.25">
      <c r="A23" s="16" t="s">
        <v>22</v>
      </c>
      <c r="B23" s="7">
        <f>SUM(B22-(B22/3))</f>
        <v>630.33333333333326</v>
      </c>
    </row>
    <row r="24" spans="1:2" x14ac:dyDescent="0.25">
      <c r="A24" s="16" t="s">
        <v>23</v>
      </c>
      <c r="B24" s="7">
        <f>SUM(B23+(B23*0.15))</f>
        <v>724.88333333333321</v>
      </c>
    </row>
    <row r="25" spans="1:2" x14ac:dyDescent="0.25">
      <c r="A25" s="17" t="s">
        <v>24</v>
      </c>
      <c r="B25" s="18">
        <f>SUM(B24)</f>
        <v>724.88333333333321</v>
      </c>
    </row>
    <row r="26" spans="1:2" ht="75.95" customHeight="1" x14ac:dyDescent="0.25">
      <c r="A26" s="3" t="s">
        <v>25</v>
      </c>
      <c r="B26" s="3"/>
    </row>
    <row r="27" spans="1:2" x14ac:dyDescent="0.25">
      <c r="A27" s="10" t="s">
        <v>26</v>
      </c>
      <c r="B27" s="11"/>
    </row>
    <row r="28" spans="1:2" x14ac:dyDescent="0.25">
      <c r="A28" s="5" t="s">
        <v>27</v>
      </c>
      <c r="B28" s="13">
        <v>567</v>
      </c>
    </row>
    <row r="29" spans="1:2" x14ac:dyDescent="0.25">
      <c r="A29" s="6" t="s">
        <v>28</v>
      </c>
      <c r="B29" s="7"/>
    </row>
    <row r="30" spans="1:2" x14ac:dyDescent="0.25">
      <c r="A30" s="15" t="s">
        <v>29</v>
      </c>
      <c r="B30" s="9">
        <v>709</v>
      </c>
    </row>
    <row r="31" spans="1:2" x14ac:dyDescent="0.25">
      <c r="B31" s="19"/>
    </row>
    <row r="32" spans="1:2" x14ac:dyDescent="0.25">
      <c r="B32" s="19"/>
    </row>
    <row r="33" spans="1:2" ht="21" x14ac:dyDescent="0.25">
      <c r="A33" s="1" t="s">
        <v>30</v>
      </c>
      <c r="B33" s="1"/>
    </row>
    <row r="34" spans="1:2" ht="21" x14ac:dyDescent="0.25">
      <c r="A34" s="1" t="s">
        <v>31</v>
      </c>
      <c r="B34" s="1"/>
    </row>
    <row r="35" spans="1:2" ht="57" customHeight="1" x14ac:dyDescent="0.25">
      <c r="A35" s="3" t="s">
        <v>32</v>
      </c>
      <c r="B35" s="3"/>
    </row>
    <row r="36" spans="1:2" x14ac:dyDescent="0.25">
      <c r="A36" s="20" t="s">
        <v>33</v>
      </c>
      <c r="B36" s="20"/>
    </row>
    <row r="37" spans="1:2" x14ac:dyDescent="0.25">
      <c r="A37" s="20" t="s">
        <v>34</v>
      </c>
      <c r="B37" s="20"/>
    </row>
    <row r="38" spans="1:2" x14ac:dyDescent="0.25">
      <c r="A38" s="20" t="s">
        <v>35</v>
      </c>
      <c r="B38" s="20"/>
    </row>
    <row r="39" spans="1:2" x14ac:dyDescent="0.25">
      <c r="A39" s="20" t="s">
        <v>36</v>
      </c>
      <c r="B39" s="20"/>
    </row>
    <row r="40" spans="1:2" x14ac:dyDescent="0.25">
      <c r="A40" s="20" t="s">
        <v>37</v>
      </c>
      <c r="B40" s="20"/>
    </row>
    <row r="41" spans="1:2" ht="38.1" customHeight="1" x14ac:dyDescent="0.25">
      <c r="A41" s="3" t="s">
        <v>14</v>
      </c>
      <c r="B41" s="3"/>
    </row>
    <row r="42" spans="1:2" x14ac:dyDescent="0.25">
      <c r="A42" s="6" t="s">
        <v>38</v>
      </c>
      <c r="B42" s="7"/>
    </row>
    <row r="43" spans="1:2" ht="57.95" customHeight="1" x14ac:dyDescent="0.25">
      <c r="A43" s="21" t="s">
        <v>39</v>
      </c>
      <c r="B43" s="21"/>
    </row>
    <row r="44" spans="1:2" x14ac:dyDescent="0.25">
      <c r="A44" s="16" t="s">
        <v>40</v>
      </c>
      <c r="B44" s="7">
        <v>236.5</v>
      </c>
    </row>
    <row r="45" spans="1:2" x14ac:dyDescent="0.25">
      <c r="A45" s="16" t="s">
        <v>41</v>
      </c>
      <c r="B45" s="7">
        <v>378</v>
      </c>
    </row>
    <row r="46" spans="1:2" x14ac:dyDescent="0.25">
      <c r="A46" s="16" t="s">
        <v>42</v>
      </c>
      <c r="B46" s="7">
        <v>709</v>
      </c>
    </row>
    <row r="47" spans="1:2" x14ac:dyDescent="0.25">
      <c r="A47" s="16" t="s">
        <v>20</v>
      </c>
      <c r="B47" s="7">
        <v>709</v>
      </c>
    </row>
    <row r="48" spans="1:2" x14ac:dyDescent="0.25">
      <c r="A48" s="16" t="s">
        <v>21</v>
      </c>
      <c r="B48" s="7">
        <f>SUM(B44:B47)</f>
        <v>2032.5</v>
      </c>
    </row>
    <row r="49" spans="1:2" x14ac:dyDescent="0.25">
      <c r="A49" s="16" t="s">
        <v>22</v>
      </c>
      <c r="B49" s="7">
        <f>SUM(B48-(B48/3))</f>
        <v>1355</v>
      </c>
    </row>
    <row r="50" spans="1:2" x14ac:dyDescent="0.25">
      <c r="A50" s="16" t="s">
        <v>23</v>
      </c>
      <c r="B50" s="7">
        <f>SUM(B49+(B49*0.15))</f>
        <v>1558.25</v>
      </c>
    </row>
    <row r="51" spans="1:2" x14ac:dyDescent="0.25">
      <c r="A51" s="17" t="s">
        <v>43</v>
      </c>
      <c r="B51" s="18">
        <f>SUM(B50)</f>
        <v>1558.25</v>
      </c>
    </row>
    <row r="52" spans="1:2" x14ac:dyDescent="0.25">
      <c r="A52" s="10" t="s">
        <v>44</v>
      </c>
      <c r="B52" s="11"/>
    </row>
    <row r="53" spans="1:2" x14ac:dyDescent="0.25">
      <c r="A53" s="22" t="s">
        <v>45</v>
      </c>
      <c r="B53" s="11"/>
    </row>
    <row r="54" spans="1:2" x14ac:dyDescent="0.25">
      <c r="A54" s="22" t="s">
        <v>40</v>
      </c>
      <c r="B54" s="11">
        <v>236.5</v>
      </c>
    </row>
    <row r="55" spans="1:2" x14ac:dyDescent="0.25">
      <c r="A55" s="22" t="s">
        <v>42</v>
      </c>
      <c r="B55" s="11">
        <v>709</v>
      </c>
    </row>
    <row r="56" spans="1:2" x14ac:dyDescent="0.25">
      <c r="A56" s="22" t="s">
        <v>20</v>
      </c>
      <c r="B56" s="11">
        <v>709</v>
      </c>
    </row>
    <row r="57" spans="1:2" x14ac:dyDescent="0.25">
      <c r="A57" s="22" t="s">
        <v>21</v>
      </c>
      <c r="B57" s="11">
        <f>SUM(B54:B56)</f>
        <v>1654.5</v>
      </c>
    </row>
    <row r="58" spans="1:2" x14ac:dyDescent="0.25">
      <c r="A58" s="22" t="s">
        <v>22</v>
      </c>
      <c r="B58" s="11">
        <f>SUM(B57-(B57/3))</f>
        <v>1103</v>
      </c>
    </row>
    <row r="59" spans="1:2" x14ac:dyDescent="0.25">
      <c r="A59" s="22" t="s">
        <v>23</v>
      </c>
      <c r="B59" s="11">
        <f>SUM(B58+(B58*0.15))</f>
        <v>1268.45</v>
      </c>
    </row>
    <row r="60" spans="1:2" x14ac:dyDescent="0.25">
      <c r="A60" s="4" t="s">
        <v>43</v>
      </c>
      <c r="B60" s="23">
        <f>SUM(B59)</f>
        <v>1268.45</v>
      </c>
    </row>
    <row r="61" spans="1:2" x14ac:dyDescent="0.25">
      <c r="A61" s="6" t="s">
        <v>46</v>
      </c>
      <c r="B61" s="7"/>
    </row>
    <row r="62" spans="1:2" ht="66.95" customHeight="1" x14ac:dyDescent="0.25">
      <c r="A62" s="24" t="s">
        <v>47</v>
      </c>
      <c r="B62" s="24"/>
    </row>
    <row r="63" spans="1:2" x14ac:dyDescent="0.25">
      <c r="A63" s="16" t="s">
        <v>40</v>
      </c>
      <c r="B63" s="7">
        <v>236.5</v>
      </c>
    </row>
    <row r="64" spans="1:2" x14ac:dyDescent="0.25">
      <c r="A64" s="16" t="s">
        <v>41</v>
      </c>
      <c r="B64" s="7">
        <v>283.5</v>
      </c>
    </row>
    <row r="65" spans="1:2" x14ac:dyDescent="0.25">
      <c r="A65" s="16" t="s">
        <v>42</v>
      </c>
      <c r="B65" s="7">
        <v>567</v>
      </c>
    </row>
    <row r="66" spans="1:2" x14ac:dyDescent="0.25">
      <c r="A66" s="16" t="s">
        <v>20</v>
      </c>
      <c r="B66" s="7">
        <v>709</v>
      </c>
    </row>
    <row r="67" spans="1:2" x14ac:dyDescent="0.25">
      <c r="A67" s="16" t="s">
        <v>21</v>
      </c>
      <c r="B67" s="7">
        <f>SUM(B63:B66)</f>
        <v>1796</v>
      </c>
    </row>
    <row r="68" spans="1:2" x14ac:dyDescent="0.25">
      <c r="A68" s="16" t="s">
        <v>22</v>
      </c>
      <c r="B68" s="7">
        <f>SUM(B67-(B67/3))</f>
        <v>1197.3333333333335</v>
      </c>
    </row>
    <row r="69" spans="1:2" x14ac:dyDescent="0.25">
      <c r="A69" s="16" t="s">
        <v>23</v>
      </c>
      <c r="B69" s="7">
        <f>SUM(B68+(B68*0.15))</f>
        <v>1376.9333333333334</v>
      </c>
    </row>
    <row r="70" spans="1:2" x14ac:dyDescent="0.25">
      <c r="A70" s="17" t="s">
        <v>43</v>
      </c>
      <c r="B70" s="18">
        <f>SUM(B69)</f>
        <v>1376.9333333333334</v>
      </c>
    </row>
    <row r="71" spans="1:2" x14ac:dyDescent="0.25">
      <c r="A71" s="10" t="s">
        <v>48</v>
      </c>
      <c r="B71" s="22"/>
    </row>
    <row r="72" spans="1:2" ht="18" customHeight="1" x14ac:dyDescent="0.25">
      <c r="A72" s="25" t="s">
        <v>49</v>
      </c>
      <c r="B72" s="25"/>
    </row>
    <row r="73" spans="1:2" x14ac:dyDescent="0.25">
      <c r="A73" s="22" t="s">
        <v>40</v>
      </c>
      <c r="B73" s="11">
        <v>236.5</v>
      </c>
    </row>
    <row r="74" spans="1:2" x14ac:dyDescent="0.25">
      <c r="A74" s="22" t="s">
        <v>42</v>
      </c>
      <c r="B74" s="11">
        <v>567</v>
      </c>
    </row>
    <row r="75" spans="1:2" x14ac:dyDescent="0.25">
      <c r="A75" s="22" t="s">
        <v>20</v>
      </c>
      <c r="B75" s="11">
        <v>709</v>
      </c>
    </row>
    <row r="76" spans="1:2" x14ac:dyDescent="0.25">
      <c r="A76" s="22" t="s">
        <v>21</v>
      </c>
      <c r="B76" s="11">
        <f>SUM(B73:B75)</f>
        <v>1512.5</v>
      </c>
    </row>
    <row r="77" spans="1:2" x14ac:dyDescent="0.25">
      <c r="A77" s="22" t="s">
        <v>22</v>
      </c>
      <c r="B77" s="11">
        <f>SUM(B76-(B76/3))</f>
        <v>1008.3333333333333</v>
      </c>
    </row>
    <row r="78" spans="1:2" x14ac:dyDescent="0.25">
      <c r="A78" s="22" t="s">
        <v>23</v>
      </c>
      <c r="B78" s="11">
        <f>SUM(B77+(B77*0.15))</f>
        <v>1159.5833333333333</v>
      </c>
    </row>
    <row r="79" spans="1:2" x14ac:dyDescent="0.25">
      <c r="A79" s="4" t="s">
        <v>43</v>
      </c>
      <c r="B79" s="23">
        <f>SUM(B78)</f>
        <v>1159.5833333333333</v>
      </c>
    </row>
    <row r="80" spans="1:2" x14ac:dyDescent="0.25">
      <c r="A80" s="6" t="s">
        <v>50</v>
      </c>
      <c r="B80" s="16"/>
    </row>
    <row r="81" spans="1:2" ht="54.95" customHeight="1" x14ac:dyDescent="0.25">
      <c r="A81" s="24" t="s">
        <v>51</v>
      </c>
      <c r="B81" s="24"/>
    </row>
    <row r="82" spans="1:2" x14ac:dyDescent="0.25">
      <c r="A82" s="16" t="s">
        <v>40</v>
      </c>
      <c r="B82" s="7">
        <v>378</v>
      </c>
    </row>
    <row r="83" spans="1:2" x14ac:dyDescent="0.25">
      <c r="A83" s="16" t="s">
        <v>41</v>
      </c>
      <c r="B83" s="7">
        <v>709</v>
      </c>
    </row>
    <row r="84" spans="1:2" x14ac:dyDescent="0.25">
      <c r="A84" s="16" t="s">
        <v>42</v>
      </c>
      <c r="B84" s="7">
        <v>1181.5</v>
      </c>
    </row>
    <row r="85" spans="1:2" x14ac:dyDescent="0.25">
      <c r="A85" s="16" t="s">
        <v>20</v>
      </c>
      <c r="B85" s="7">
        <v>1417.5</v>
      </c>
    </row>
    <row r="86" spans="1:2" x14ac:dyDescent="0.25">
      <c r="A86" s="16" t="s">
        <v>21</v>
      </c>
      <c r="B86" s="7">
        <f>SUM(B82:B85)</f>
        <v>3686</v>
      </c>
    </row>
    <row r="87" spans="1:2" x14ac:dyDescent="0.25">
      <c r="A87" s="16" t="s">
        <v>22</v>
      </c>
      <c r="B87" s="7">
        <f>SUM(B86-(B86/3))</f>
        <v>2457.333333333333</v>
      </c>
    </row>
    <row r="88" spans="1:2" x14ac:dyDescent="0.25">
      <c r="A88" s="16" t="s">
        <v>23</v>
      </c>
      <c r="B88" s="7">
        <f>SUM(B87+(B87*0.15))</f>
        <v>2825.9333333333329</v>
      </c>
    </row>
    <row r="89" spans="1:2" x14ac:dyDescent="0.25">
      <c r="A89" s="17" t="s">
        <v>43</v>
      </c>
      <c r="B89" s="18">
        <f>SUM(B88)</f>
        <v>2825.9333333333329</v>
      </c>
    </row>
    <row r="90" spans="1:2" x14ac:dyDescent="0.25">
      <c r="A90" s="10" t="s">
        <v>52</v>
      </c>
      <c r="B90" s="22"/>
    </row>
    <row r="91" spans="1:2" x14ac:dyDescent="0.25">
      <c r="A91" s="25" t="s">
        <v>53</v>
      </c>
      <c r="B91" s="25"/>
    </row>
    <row r="92" spans="1:2" x14ac:dyDescent="0.25">
      <c r="A92" s="22" t="s">
        <v>40</v>
      </c>
      <c r="B92" s="11">
        <v>378</v>
      </c>
    </row>
    <row r="93" spans="1:2" x14ac:dyDescent="0.25">
      <c r="A93" s="22" t="s">
        <v>42</v>
      </c>
      <c r="B93" s="11">
        <v>1181.5</v>
      </c>
    </row>
    <row r="94" spans="1:2" x14ac:dyDescent="0.25">
      <c r="A94" s="22" t="s">
        <v>20</v>
      </c>
      <c r="B94" s="11">
        <v>1417.5</v>
      </c>
    </row>
    <row r="95" spans="1:2" x14ac:dyDescent="0.25">
      <c r="A95" s="22" t="s">
        <v>21</v>
      </c>
      <c r="B95" s="11">
        <f>SUM(B92:B94)</f>
        <v>2977</v>
      </c>
    </row>
    <row r="96" spans="1:2" x14ac:dyDescent="0.25">
      <c r="A96" s="22" t="s">
        <v>22</v>
      </c>
      <c r="B96" s="11">
        <f>SUM(B95-(B95/3))</f>
        <v>1984.6666666666665</v>
      </c>
    </row>
    <row r="97" spans="1:2" x14ac:dyDescent="0.25">
      <c r="A97" s="22" t="s">
        <v>23</v>
      </c>
      <c r="B97" s="11">
        <f>SUM(B96+(B96*0.15))</f>
        <v>2282.3666666666663</v>
      </c>
    </row>
    <row r="98" spans="1:2" x14ac:dyDescent="0.25">
      <c r="A98" s="4" t="s">
        <v>43</v>
      </c>
      <c r="B98" s="23">
        <f>SUM(B97)</f>
        <v>2282.3666666666663</v>
      </c>
    </row>
    <row r="100" spans="1:2" ht="21" x14ac:dyDescent="0.25">
      <c r="A100" s="1" t="s">
        <v>54</v>
      </c>
      <c r="B100" s="1"/>
    </row>
    <row r="101" spans="1:2" ht="21" x14ac:dyDescent="0.25">
      <c r="A101" s="1" t="s">
        <v>55</v>
      </c>
      <c r="B101" s="1"/>
    </row>
    <row r="102" spans="1:2" ht="84" customHeight="1" x14ac:dyDescent="0.25">
      <c r="A102" s="26" t="s">
        <v>56</v>
      </c>
      <c r="B102" s="26"/>
    </row>
    <row r="103" spans="1:2" ht="18.95" customHeight="1" x14ac:dyDescent="0.25">
      <c r="A103" s="27" t="s">
        <v>57</v>
      </c>
      <c r="B103" s="27"/>
    </row>
    <row r="104" spans="1:2" ht="18.95" customHeight="1" x14ac:dyDescent="0.25">
      <c r="A104" s="27" t="s">
        <v>58</v>
      </c>
      <c r="B104" s="27"/>
    </row>
    <row r="105" spans="1:2" ht="39.950000000000003" customHeight="1" x14ac:dyDescent="0.25">
      <c r="A105" s="27" t="s">
        <v>59</v>
      </c>
      <c r="B105" s="27"/>
    </row>
    <row r="106" spans="1:2" ht="18.95" customHeight="1" x14ac:dyDescent="0.25">
      <c r="A106" s="27" t="s">
        <v>60</v>
      </c>
      <c r="B106" s="27"/>
    </row>
    <row r="107" spans="1:2" ht="38.1" customHeight="1" x14ac:dyDescent="0.25">
      <c r="A107" s="27" t="s">
        <v>61</v>
      </c>
      <c r="B107" s="27"/>
    </row>
    <row r="108" spans="1:2" ht="39.950000000000003" customHeight="1" x14ac:dyDescent="0.25">
      <c r="A108" s="3" t="s">
        <v>14</v>
      </c>
      <c r="B108" s="3"/>
    </row>
    <row r="109" spans="1:2" x14ac:dyDescent="0.25">
      <c r="A109" s="6" t="s">
        <v>62</v>
      </c>
      <c r="B109" s="16"/>
    </row>
    <row r="110" spans="1:2" ht="75.95" customHeight="1" x14ac:dyDescent="0.25">
      <c r="A110" s="21" t="s">
        <v>63</v>
      </c>
      <c r="B110" s="21"/>
    </row>
    <row r="111" spans="1:2" x14ac:dyDescent="0.25">
      <c r="A111" s="16" t="s">
        <v>40</v>
      </c>
      <c r="B111" s="7">
        <v>473</v>
      </c>
    </row>
    <row r="112" spans="1:2" x14ac:dyDescent="0.25">
      <c r="A112" s="16" t="s">
        <v>41</v>
      </c>
      <c r="B112" s="7">
        <v>756</v>
      </c>
    </row>
    <row r="113" spans="1:2" x14ac:dyDescent="0.25">
      <c r="A113" s="16" t="s">
        <v>42</v>
      </c>
      <c r="B113" s="7">
        <v>1418</v>
      </c>
    </row>
    <row r="114" spans="1:2" x14ac:dyDescent="0.25">
      <c r="A114" s="16" t="s">
        <v>20</v>
      </c>
      <c r="B114" s="7">
        <v>1418</v>
      </c>
    </row>
    <row r="115" spans="1:2" x14ac:dyDescent="0.25">
      <c r="A115" s="16" t="s">
        <v>21</v>
      </c>
      <c r="B115" s="7">
        <f>SUM(B111:B114)</f>
        <v>4065</v>
      </c>
    </row>
    <row r="116" spans="1:2" x14ac:dyDescent="0.25">
      <c r="A116" s="16" t="s">
        <v>22</v>
      </c>
      <c r="B116" s="7">
        <f>SUM(B115-(B115/3))</f>
        <v>2710</v>
      </c>
    </row>
    <row r="117" spans="1:2" x14ac:dyDescent="0.25">
      <c r="A117" s="16" t="s">
        <v>23</v>
      </c>
      <c r="B117" s="7">
        <f>SUM(B116+(B116*0.15))</f>
        <v>3116.5</v>
      </c>
    </row>
    <row r="118" spans="1:2" x14ac:dyDescent="0.25">
      <c r="A118" s="17" t="s">
        <v>43</v>
      </c>
      <c r="B118" s="18">
        <f>SUM(B117)</f>
        <v>3116.5</v>
      </c>
    </row>
    <row r="119" spans="1:2" x14ac:dyDescent="0.25">
      <c r="A119" s="10" t="s">
        <v>64</v>
      </c>
      <c r="B119" s="22"/>
    </row>
    <row r="120" spans="1:2" x14ac:dyDescent="0.25">
      <c r="A120" s="22" t="s">
        <v>65</v>
      </c>
      <c r="B120" s="22"/>
    </row>
    <row r="121" spans="1:2" x14ac:dyDescent="0.25">
      <c r="A121" s="22" t="s">
        <v>40</v>
      </c>
      <c r="B121" s="11">
        <v>473</v>
      </c>
    </row>
    <row r="122" spans="1:2" x14ac:dyDescent="0.25">
      <c r="A122" s="22" t="s">
        <v>42</v>
      </c>
      <c r="B122" s="11">
        <v>1418</v>
      </c>
    </row>
    <row r="123" spans="1:2" x14ac:dyDescent="0.25">
      <c r="A123" s="22" t="s">
        <v>20</v>
      </c>
      <c r="B123" s="11">
        <v>1418</v>
      </c>
    </row>
    <row r="124" spans="1:2" x14ac:dyDescent="0.25">
      <c r="A124" s="22" t="s">
        <v>21</v>
      </c>
      <c r="B124" s="11">
        <f>SUM(B121:B123)</f>
        <v>3309</v>
      </c>
    </row>
    <row r="125" spans="1:2" x14ac:dyDescent="0.25">
      <c r="A125" s="22" t="s">
        <v>22</v>
      </c>
      <c r="B125" s="11">
        <f>SUM(B124-(B124/3))</f>
        <v>2206</v>
      </c>
    </row>
    <row r="126" spans="1:2" x14ac:dyDescent="0.25">
      <c r="A126" s="22" t="s">
        <v>23</v>
      </c>
      <c r="B126" s="11">
        <f>SUM(B125+(B125*0.15))</f>
        <v>2536.9</v>
      </c>
    </row>
    <row r="127" spans="1:2" x14ac:dyDescent="0.25">
      <c r="A127" s="4" t="s">
        <v>43</v>
      </c>
      <c r="B127" s="23">
        <f>SUM(B126)</f>
        <v>2536.9</v>
      </c>
    </row>
    <row r="128" spans="1:2" x14ac:dyDescent="0.25">
      <c r="A128" s="6" t="s">
        <v>66</v>
      </c>
      <c r="B128" s="16"/>
    </row>
    <row r="129" spans="1:2" ht="72.95" customHeight="1" x14ac:dyDescent="0.25">
      <c r="A129" s="24" t="s">
        <v>67</v>
      </c>
      <c r="B129" s="24"/>
    </row>
    <row r="130" spans="1:2" x14ac:dyDescent="0.25">
      <c r="A130" s="16" t="s">
        <v>40</v>
      </c>
      <c r="B130" s="7">
        <v>473</v>
      </c>
    </row>
    <row r="131" spans="1:2" x14ac:dyDescent="0.25">
      <c r="A131" s="16" t="s">
        <v>41</v>
      </c>
      <c r="B131" s="7">
        <v>567</v>
      </c>
    </row>
    <row r="132" spans="1:2" x14ac:dyDescent="0.25">
      <c r="A132" s="16" t="s">
        <v>42</v>
      </c>
      <c r="B132" s="7">
        <v>1134</v>
      </c>
    </row>
    <row r="133" spans="1:2" x14ac:dyDescent="0.25">
      <c r="A133" s="16" t="s">
        <v>20</v>
      </c>
      <c r="B133" s="7">
        <v>1418</v>
      </c>
    </row>
    <row r="134" spans="1:2" x14ac:dyDescent="0.25">
      <c r="A134" s="16" t="s">
        <v>21</v>
      </c>
      <c r="B134" s="7">
        <f>SUM(B130:B133)</f>
        <v>3592</v>
      </c>
    </row>
    <row r="135" spans="1:2" x14ac:dyDescent="0.25">
      <c r="A135" s="16" t="s">
        <v>22</v>
      </c>
      <c r="B135" s="7">
        <f>SUM(B134-(B134/3))</f>
        <v>2394.666666666667</v>
      </c>
    </row>
    <row r="136" spans="1:2" x14ac:dyDescent="0.25">
      <c r="A136" s="16" t="s">
        <v>23</v>
      </c>
      <c r="B136" s="7">
        <f>SUM(B135+(B135*0.15))</f>
        <v>2753.8666666666668</v>
      </c>
    </row>
    <row r="137" spans="1:2" x14ac:dyDescent="0.25">
      <c r="A137" s="17" t="s">
        <v>43</v>
      </c>
      <c r="B137" s="18">
        <f>SUM(B136)</f>
        <v>2753.8666666666668</v>
      </c>
    </row>
    <row r="138" spans="1:2" x14ac:dyDescent="0.25">
      <c r="A138" s="10" t="s">
        <v>68</v>
      </c>
      <c r="B138" s="22"/>
    </row>
    <row r="139" spans="1:2" ht="36" customHeight="1" x14ac:dyDescent="0.25">
      <c r="A139" s="25" t="s">
        <v>69</v>
      </c>
      <c r="B139" s="25"/>
    </row>
    <row r="140" spans="1:2" x14ac:dyDescent="0.25">
      <c r="A140" s="22" t="s">
        <v>40</v>
      </c>
      <c r="B140" s="11">
        <v>473</v>
      </c>
    </row>
    <row r="141" spans="1:2" x14ac:dyDescent="0.25">
      <c r="A141" s="22" t="s">
        <v>42</v>
      </c>
      <c r="B141" s="11">
        <v>1134</v>
      </c>
    </row>
    <row r="142" spans="1:2" x14ac:dyDescent="0.25">
      <c r="A142" s="22" t="s">
        <v>20</v>
      </c>
      <c r="B142" s="11">
        <v>1418</v>
      </c>
    </row>
    <row r="143" spans="1:2" x14ac:dyDescent="0.25">
      <c r="A143" s="22" t="s">
        <v>21</v>
      </c>
      <c r="B143" s="11">
        <f>SUM(B140:B142)</f>
        <v>3025</v>
      </c>
    </row>
    <row r="144" spans="1:2" x14ac:dyDescent="0.25">
      <c r="A144" s="22" t="s">
        <v>22</v>
      </c>
      <c r="B144" s="11">
        <f>SUM(B143-(B143/3))</f>
        <v>2016.6666666666665</v>
      </c>
    </row>
    <row r="145" spans="1:2" x14ac:dyDescent="0.25">
      <c r="A145" s="22" t="s">
        <v>23</v>
      </c>
      <c r="B145" s="11">
        <f>SUM(B144+(B144*0.15))</f>
        <v>2319.1666666666665</v>
      </c>
    </row>
    <row r="146" spans="1:2" x14ac:dyDescent="0.25">
      <c r="A146" s="4" t="s">
        <v>43</v>
      </c>
      <c r="B146" s="23">
        <f>SUM(B145)</f>
        <v>2319.1666666666665</v>
      </c>
    </row>
    <row r="147" spans="1:2" x14ac:dyDescent="0.25">
      <c r="A147" s="6" t="s">
        <v>70</v>
      </c>
      <c r="B147" s="16"/>
    </row>
    <row r="148" spans="1:2" ht="75.95" customHeight="1" x14ac:dyDescent="0.25">
      <c r="A148" s="21" t="s">
        <v>71</v>
      </c>
      <c r="B148" s="21"/>
    </row>
    <row r="149" spans="1:2" x14ac:dyDescent="0.25">
      <c r="A149" s="16" t="s">
        <v>40</v>
      </c>
      <c r="B149" s="7">
        <v>756</v>
      </c>
    </row>
    <row r="150" spans="1:2" x14ac:dyDescent="0.25">
      <c r="A150" s="16" t="s">
        <v>41</v>
      </c>
      <c r="B150" s="7">
        <v>1418</v>
      </c>
    </row>
    <row r="151" spans="1:2" x14ac:dyDescent="0.25">
      <c r="A151" s="16" t="s">
        <v>42</v>
      </c>
      <c r="B151" s="7">
        <v>2363</v>
      </c>
    </row>
    <row r="152" spans="1:2" x14ac:dyDescent="0.25">
      <c r="A152" s="16" t="s">
        <v>20</v>
      </c>
      <c r="B152" s="7">
        <v>2835</v>
      </c>
    </row>
    <row r="153" spans="1:2" x14ac:dyDescent="0.25">
      <c r="A153" s="16" t="s">
        <v>21</v>
      </c>
      <c r="B153" s="7">
        <f>SUM(B149:B152)</f>
        <v>7372</v>
      </c>
    </row>
    <row r="154" spans="1:2" x14ac:dyDescent="0.25">
      <c r="A154" s="16" t="s">
        <v>22</v>
      </c>
      <c r="B154" s="7">
        <f>SUM(B153-(B153/3))</f>
        <v>4914.6666666666661</v>
      </c>
    </row>
    <row r="155" spans="1:2" x14ac:dyDescent="0.25">
      <c r="A155" s="16" t="s">
        <v>23</v>
      </c>
      <c r="B155" s="7">
        <f>SUM(B154+(B154*0.15))</f>
        <v>5651.8666666666659</v>
      </c>
    </row>
    <row r="156" spans="1:2" x14ac:dyDescent="0.25">
      <c r="A156" s="17" t="s">
        <v>43</v>
      </c>
      <c r="B156" s="18">
        <f>SUM(B155)</f>
        <v>5651.8666666666659</v>
      </c>
    </row>
    <row r="157" spans="1:2" x14ac:dyDescent="0.25">
      <c r="A157" s="10" t="s">
        <v>72</v>
      </c>
      <c r="B157" s="22"/>
    </row>
    <row r="158" spans="1:2" x14ac:dyDescent="0.25">
      <c r="A158" s="25" t="s">
        <v>73</v>
      </c>
      <c r="B158" s="25"/>
    </row>
    <row r="159" spans="1:2" x14ac:dyDescent="0.25">
      <c r="A159" s="22" t="s">
        <v>40</v>
      </c>
      <c r="B159" s="11">
        <v>756</v>
      </c>
    </row>
    <row r="160" spans="1:2" x14ac:dyDescent="0.25">
      <c r="A160" s="22" t="s">
        <v>42</v>
      </c>
      <c r="B160" s="11">
        <v>2363</v>
      </c>
    </row>
    <row r="161" spans="1:2" x14ac:dyDescent="0.25">
      <c r="A161" s="22" t="s">
        <v>20</v>
      </c>
      <c r="B161" s="11">
        <v>2835</v>
      </c>
    </row>
    <row r="162" spans="1:2" x14ac:dyDescent="0.25">
      <c r="A162" s="22" t="s">
        <v>21</v>
      </c>
      <c r="B162" s="11">
        <f>SUM(B159:B161)</f>
        <v>5954</v>
      </c>
    </row>
    <row r="163" spans="1:2" x14ac:dyDescent="0.25">
      <c r="A163" s="22" t="s">
        <v>22</v>
      </c>
      <c r="B163" s="11">
        <f>SUM(B162-(B162/3))</f>
        <v>3969.333333333333</v>
      </c>
    </row>
    <row r="164" spans="1:2" x14ac:dyDescent="0.25">
      <c r="A164" s="22" t="s">
        <v>23</v>
      </c>
      <c r="B164" s="11">
        <f>SUM(B163+(B163*0.15))</f>
        <v>4564.7333333333327</v>
      </c>
    </row>
    <row r="165" spans="1:2" x14ac:dyDescent="0.25">
      <c r="A165" s="4" t="s">
        <v>43</v>
      </c>
      <c r="B165" s="23">
        <f>SUM(B164)</f>
        <v>4564.7333333333327</v>
      </c>
    </row>
    <row r="168" spans="1:2" ht="21" x14ac:dyDescent="0.25">
      <c r="A168" s="1" t="s">
        <v>74</v>
      </c>
      <c r="B168" s="1"/>
    </row>
    <row r="169" spans="1:2" ht="21" x14ac:dyDescent="0.25">
      <c r="A169" s="1" t="s">
        <v>75</v>
      </c>
      <c r="B169" s="1"/>
    </row>
    <row r="170" spans="1:2" ht="125.1" customHeight="1" x14ac:dyDescent="0.25">
      <c r="A170" s="26" t="s">
        <v>76</v>
      </c>
      <c r="B170" s="26"/>
    </row>
    <row r="171" spans="1:2" x14ac:dyDescent="0.25">
      <c r="A171" s="20" t="s">
        <v>77</v>
      </c>
      <c r="B171" s="20"/>
    </row>
    <row r="172" spans="1:2" x14ac:dyDescent="0.25">
      <c r="A172" s="20" t="s">
        <v>78</v>
      </c>
      <c r="B172" s="20"/>
    </row>
    <row r="173" spans="1:2" x14ac:dyDescent="0.25">
      <c r="A173" s="20" t="s">
        <v>79</v>
      </c>
      <c r="B173" s="20"/>
    </row>
    <row r="174" spans="1:2" ht="54" customHeight="1" x14ac:dyDescent="0.25">
      <c r="A174" s="26" t="s">
        <v>80</v>
      </c>
      <c r="B174" s="26"/>
    </row>
    <row r="175" spans="1:2" ht="36.950000000000003" customHeight="1" x14ac:dyDescent="0.25">
      <c r="A175" s="3" t="s">
        <v>14</v>
      </c>
      <c r="B175" s="3"/>
    </row>
    <row r="176" spans="1:2" x14ac:dyDescent="0.25">
      <c r="A176" s="6" t="s">
        <v>81</v>
      </c>
      <c r="B176" s="16"/>
    </row>
    <row r="177" spans="1:2" ht="75.95" customHeight="1" x14ac:dyDescent="0.25">
      <c r="A177" s="21" t="s">
        <v>82</v>
      </c>
      <c r="B177" s="21"/>
    </row>
    <row r="178" spans="1:2" x14ac:dyDescent="0.25">
      <c r="A178" s="16" t="s">
        <v>83</v>
      </c>
      <c r="B178" s="7">
        <v>567.6</v>
      </c>
    </row>
    <row r="179" spans="1:2" x14ac:dyDescent="0.25">
      <c r="A179" s="16" t="s">
        <v>84</v>
      </c>
      <c r="B179" s="7">
        <v>907.2</v>
      </c>
    </row>
    <row r="180" spans="1:2" x14ac:dyDescent="0.25">
      <c r="A180" s="16" t="s">
        <v>85</v>
      </c>
      <c r="B180" s="7">
        <v>1701.6</v>
      </c>
    </row>
    <row r="181" spans="1:2" x14ac:dyDescent="0.25">
      <c r="A181" s="16" t="s">
        <v>86</v>
      </c>
      <c r="B181" s="7">
        <v>1701.6</v>
      </c>
    </row>
    <row r="182" spans="1:2" x14ac:dyDescent="0.25">
      <c r="A182" s="16" t="s">
        <v>21</v>
      </c>
      <c r="B182" s="7">
        <f>SUM(B178:B181)</f>
        <v>4878</v>
      </c>
    </row>
    <row r="183" spans="1:2" x14ac:dyDescent="0.25">
      <c r="A183" s="16" t="s">
        <v>22</v>
      </c>
      <c r="B183" s="7">
        <f>SUM(B182-(B182/3))</f>
        <v>3252</v>
      </c>
    </row>
    <row r="184" spans="1:2" x14ac:dyDescent="0.25">
      <c r="A184" s="16" t="s">
        <v>23</v>
      </c>
      <c r="B184" s="7">
        <f>SUM(B183+(B183*0.15))</f>
        <v>3739.8</v>
      </c>
    </row>
    <row r="185" spans="1:2" x14ac:dyDescent="0.25">
      <c r="A185" s="17" t="s">
        <v>43</v>
      </c>
      <c r="B185" s="18">
        <f>SUM(B184)</f>
        <v>3739.8</v>
      </c>
    </row>
    <row r="186" spans="1:2" x14ac:dyDescent="0.25">
      <c r="A186" s="10" t="s">
        <v>87</v>
      </c>
      <c r="B186" s="22"/>
    </row>
    <row r="187" spans="1:2" x14ac:dyDescent="0.25">
      <c r="A187" s="22" t="s">
        <v>88</v>
      </c>
      <c r="B187" s="22"/>
    </row>
    <row r="188" spans="1:2" x14ac:dyDescent="0.25">
      <c r="A188" s="22" t="s">
        <v>83</v>
      </c>
      <c r="B188" s="11">
        <v>567.6</v>
      </c>
    </row>
    <row r="189" spans="1:2" x14ac:dyDescent="0.25">
      <c r="A189" s="22" t="s">
        <v>85</v>
      </c>
      <c r="B189" s="11">
        <v>1701.6</v>
      </c>
    </row>
    <row r="190" spans="1:2" x14ac:dyDescent="0.25">
      <c r="A190" s="22" t="s">
        <v>86</v>
      </c>
      <c r="B190" s="11">
        <v>1701.6</v>
      </c>
    </row>
    <row r="191" spans="1:2" x14ac:dyDescent="0.25">
      <c r="A191" s="22" t="s">
        <v>21</v>
      </c>
      <c r="B191" s="11">
        <f>SUM(B188:B190)</f>
        <v>3970.7999999999997</v>
      </c>
    </row>
    <row r="192" spans="1:2" x14ac:dyDescent="0.25">
      <c r="A192" s="22" t="s">
        <v>22</v>
      </c>
      <c r="B192" s="11">
        <f>SUM(B191-(B191/3))</f>
        <v>2647.2</v>
      </c>
    </row>
    <row r="193" spans="1:2" x14ac:dyDescent="0.25">
      <c r="A193" s="22" t="s">
        <v>23</v>
      </c>
      <c r="B193" s="11">
        <f>SUM(B192+(B192*0.15))</f>
        <v>3044.2799999999997</v>
      </c>
    </row>
    <row r="194" spans="1:2" x14ac:dyDescent="0.25">
      <c r="A194" s="4" t="s">
        <v>43</v>
      </c>
      <c r="B194" s="23">
        <f>SUM(B193)</f>
        <v>3044.2799999999997</v>
      </c>
    </row>
    <row r="195" spans="1:2" x14ac:dyDescent="0.25">
      <c r="A195" s="6" t="s">
        <v>89</v>
      </c>
      <c r="B195" s="16"/>
    </row>
    <row r="196" spans="1:2" ht="66.95" customHeight="1" x14ac:dyDescent="0.25">
      <c r="A196" s="24" t="s">
        <v>90</v>
      </c>
      <c r="B196" s="24"/>
    </row>
    <row r="197" spans="1:2" x14ac:dyDescent="0.25">
      <c r="A197" s="16" t="s">
        <v>83</v>
      </c>
      <c r="B197" s="7">
        <v>567.6</v>
      </c>
    </row>
    <row r="198" spans="1:2" x14ac:dyDescent="0.25">
      <c r="A198" s="16" t="s">
        <v>91</v>
      </c>
      <c r="B198" s="7">
        <v>680.4</v>
      </c>
    </row>
    <row r="199" spans="1:2" x14ac:dyDescent="0.25">
      <c r="A199" s="16" t="s">
        <v>92</v>
      </c>
      <c r="B199" s="7">
        <v>1360.8</v>
      </c>
    </row>
    <row r="200" spans="1:2" x14ac:dyDescent="0.25">
      <c r="A200" s="16" t="s">
        <v>86</v>
      </c>
      <c r="B200" s="7">
        <v>1701.6</v>
      </c>
    </row>
    <row r="201" spans="1:2" x14ac:dyDescent="0.25">
      <c r="A201" s="16" t="s">
        <v>21</v>
      </c>
      <c r="B201" s="7">
        <f>SUM(B197:B200)</f>
        <v>4310.3999999999996</v>
      </c>
    </row>
    <row r="202" spans="1:2" x14ac:dyDescent="0.25">
      <c r="A202" s="16" t="s">
        <v>22</v>
      </c>
      <c r="B202" s="7">
        <f>SUM(B201-(B201/3))</f>
        <v>2873.5999999999995</v>
      </c>
    </row>
    <row r="203" spans="1:2" x14ac:dyDescent="0.25">
      <c r="A203" s="16" t="s">
        <v>23</v>
      </c>
      <c r="B203" s="7">
        <f>SUM(B202+(B202*0.15))</f>
        <v>3304.6399999999994</v>
      </c>
    </row>
    <row r="204" spans="1:2" x14ac:dyDescent="0.25">
      <c r="A204" s="17" t="s">
        <v>43</v>
      </c>
      <c r="B204" s="18">
        <f>SUM(B203)</f>
        <v>3304.6399999999994</v>
      </c>
    </row>
    <row r="205" spans="1:2" x14ac:dyDescent="0.25">
      <c r="A205" s="10" t="s">
        <v>93</v>
      </c>
      <c r="B205" s="22"/>
    </row>
    <row r="206" spans="1:2" ht="39" customHeight="1" x14ac:dyDescent="0.25">
      <c r="A206" s="25" t="s">
        <v>94</v>
      </c>
      <c r="B206" s="25"/>
    </row>
    <row r="207" spans="1:2" x14ac:dyDescent="0.25">
      <c r="A207" s="22" t="s">
        <v>83</v>
      </c>
      <c r="B207" s="11">
        <v>567.20000000000005</v>
      </c>
    </row>
    <row r="208" spans="1:2" x14ac:dyDescent="0.25">
      <c r="A208" s="22" t="s">
        <v>92</v>
      </c>
      <c r="B208" s="11">
        <v>1360.8</v>
      </c>
    </row>
    <row r="209" spans="1:2" x14ac:dyDescent="0.25">
      <c r="A209" s="22" t="s">
        <v>86</v>
      </c>
      <c r="B209" s="11">
        <v>1701.6</v>
      </c>
    </row>
    <row r="210" spans="1:2" x14ac:dyDescent="0.25">
      <c r="A210" s="22" t="s">
        <v>21</v>
      </c>
      <c r="B210" s="11">
        <f>SUM(B207:B209)</f>
        <v>3629.6</v>
      </c>
    </row>
    <row r="211" spans="1:2" x14ac:dyDescent="0.25">
      <c r="A211" s="22" t="s">
        <v>22</v>
      </c>
      <c r="B211" s="11">
        <f>SUM(B210-(B210/3))</f>
        <v>2419.7333333333336</v>
      </c>
    </row>
    <row r="212" spans="1:2" x14ac:dyDescent="0.25">
      <c r="A212" s="22" t="s">
        <v>23</v>
      </c>
      <c r="B212" s="11">
        <f>SUM(B211+(B211*0.15))</f>
        <v>2782.6933333333336</v>
      </c>
    </row>
    <row r="213" spans="1:2" x14ac:dyDescent="0.25">
      <c r="A213" s="4" t="s">
        <v>43</v>
      </c>
      <c r="B213" s="23">
        <f>SUM(B212)</f>
        <v>2782.6933333333336</v>
      </c>
    </row>
    <row r="214" spans="1:2" x14ac:dyDescent="0.25">
      <c r="A214" s="6" t="s">
        <v>95</v>
      </c>
      <c r="B214" s="16"/>
    </row>
    <row r="215" spans="1:2" ht="72.95" customHeight="1" x14ac:dyDescent="0.25">
      <c r="A215" s="24" t="s">
        <v>96</v>
      </c>
      <c r="B215" s="24"/>
    </row>
    <row r="216" spans="1:2" x14ac:dyDescent="0.25">
      <c r="A216" s="16" t="s">
        <v>97</v>
      </c>
      <c r="B216" s="7">
        <v>907.2</v>
      </c>
    </row>
    <row r="217" spans="1:2" x14ac:dyDescent="0.25">
      <c r="A217" s="16" t="s">
        <v>98</v>
      </c>
      <c r="B217" s="7">
        <v>1701.6</v>
      </c>
    </row>
    <row r="218" spans="1:2" x14ac:dyDescent="0.25">
      <c r="A218" s="16" t="s">
        <v>99</v>
      </c>
      <c r="B218" s="7">
        <v>2835.6</v>
      </c>
    </row>
    <row r="219" spans="1:2" x14ac:dyDescent="0.25">
      <c r="A219" s="16" t="s">
        <v>100</v>
      </c>
      <c r="B219" s="7">
        <v>3402</v>
      </c>
    </row>
    <row r="220" spans="1:2" x14ac:dyDescent="0.25">
      <c r="A220" s="16" t="s">
        <v>21</v>
      </c>
      <c r="B220" s="7">
        <f>SUM(B216:B219)</f>
        <v>8846.4</v>
      </c>
    </row>
    <row r="221" spans="1:2" x14ac:dyDescent="0.25">
      <c r="A221" s="16" t="s">
        <v>22</v>
      </c>
      <c r="B221" s="7">
        <f>SUM(B220-(B220/3))</f>
        <v>5897.6</v>
      </c>
    </row>
    <row r="222" spans="1:2" x14ac:dyDescent="0.25">
      <c r="A222" s="16" t="s">
        <v>23</v>
      </c>
      <c r="B222" s="7">
        <f>SUM(B221+(B221*0.15))</f>
        <v>6782.2400000000007</v>
      </c>
    </row>
    <row r="223" spans="1:2" x14ac:dyDescent="0.25">
      <c r="A223" s="17" t="s">
        <v>43</v>
      </c>
      <c r="B223" s="18">
        <f>SUM(B222)</f>
        <v>6782.2400000000007</v>
      </c>
    </row>
    <row r="224" spans="1:2" x14ac:dyDescent="0.25">
      <c r="A224" s="10" t="s">
        <v>101</v>
      </c>
      <c r="B224" s="22"/>
    </row>
    <row r="225" spans="1:2" x14ac:dyDescent="0.25">
      <c r="A225" s="25" t="s">
        <v>102</v>
      </c>
      <c r="B225" s="25"/>
    </row>
    <row r="226" spans="1:2" x14ac:dyDescent="0.25">
      <c r="A226" s="22" t="s">
        <v>97</v>
      </c>
      <c r="B226" s="11">
        <v>907.2</v>
      </c>
    </row>
    <row r="227" spans="1:2" x14ac:dyDescent="0.25">
      <c r="A227" s="22" t="s">
        <v>99</v>
      </c>
      <c r="B227" s="11">
        <v>2835.6</v>
      </c>
    </row>
    <row r="228" spans="1:2" x14ac:dyDescent="0.25">
      <c r="A228" s="22" t="s">
        <v>100</v>
      </c>
      <c r="B228" s="11">
        <v>3402</v>
      </c>
    </row>
    <row r="229" spans="1:2" x14ac:dyDescent="0.25">
      <c r="A229" s="22" t="s">
        <v>21</v>
      </c>
      <c r="B229" s="11">
        <f>SUM(B226:B228)</f>
        <v>7144.8</v>
      </c>
    </row>
    <row r="230" spans="1:2" x14ac:dyDescent="0.25">
      <c r="A230" s="22" t="s">
        <v>22</v>
      </c>
      <c r="B230" s="11">
        <f>SUM(B229-(B229/3))</f>
        <v>4763.2000000000007</v>
      </c>
    </row>
    <row r="231" spans="1:2" x14ac:dyDescent="0.25">
      <c r="A231" s="22" t="s">
        <v>23</v>
      </c>
      <c r="B231" s="11">
        <f>SUM(B230+(B230*0.15))</f>
        <v>5477.6800000000012</v>
      </c>
    </row>
    <row r="232" spans="1:2" x14ac:dyDescent="0.25">
      <c r="A232" s="4" t="s">
        <v>43</v>
      </c>
      <c r="B232" s="23">
        <f>SUM(B231)</f>
        <v>5477.6800000000012</v>
      </c>
    </row>
    <row r="235" spans="1:2" ht="21" x14ac:dyDescent="0.25">
      <c r="A235" s="1" t="s">
        <v>103</v>
      </c>
      <c r="B235" s="1"/>
    </row>
    <row r="236" spans="1:2" ht="53.1" customHeight="1" x14ac:dyDescent="0.25">
      <c r="A236" s="28" t="s">
        <v>104</v>
      </c>
      <c r="B236" s="28"/>
    </row>
    <row r="237" spans="1:2" ht="132.94999999999999" customHeight="1" x14ac:dyDescent="0.25">
      <c r="A237" s="26" t="s">
        <v>105</v>
      </c>
      <c r="B237" s="26"/>
    </row>
    <row r="238" spans="1:2" ht="41.1" customHeight="1" x14ac:dyDescent="0.25">
      <c r="A238" s="3" t="s">
        <v>14</v>
      </c>
      <c r="B238" s="3"/>
    </row>
    <row r="239" spans="1:2" x14ac:dyDescent="0.25">
      <c r="A239" s="6" t="s">
        <v>106</v>
      </c>
      <c r="B239" s="16"/>
    </row>
    <row r="240" spans="1:2" x14ac:dyDescent="0.25">
      <c r="A240" s="16" t="s">
        <v>40</v>
      </c>
      <c r="B240" s="7">
        <v>236.5</v>
      </c>
    </row>
    <row r="241" spans="1:2" x14ac:dyDescent="0.25">
      <c r="A241" s="16" t="s">
        <v>41</v>
      </c>
      <c r="B241" s="7">
        <v>378</v>
      </c>
    </row>
    <row r="242" spans="1:2" x14ac:dyDescent="0.25">
      <c r="A242" s="16" t="s">
        <v>42</v>
      </c>
      <c r="B242" s="7">
        <v>709</v>
      </c>
    </row>
    <row r="243" spans="1:2" x14ac:dyDescent="0.25">
      <c r="A243" s="16" t="s">
        <v>20</v>
      </c>
      <c r="B243" s="7">
        <v>709</v>
      </c>
    </row>
    <row r="244" spans="1:2" x14ac:dyDescent="0.25">
      <c r="A244" s="16" t="s">
        <v>21</v>
      </c>
      <c r="B244" s="7">
        <f>SUM(B240:B243)</f>
        <v>2032.5</v>
      </c>
    </row>
    <row r="245" spans="1:2" x14ac:dyDescent="0.25">
      <c r="A245" s="16" t="s">
        <v>22</v>
      </c>
      <c r="B245" s="7">
        <f>SUM(B244-(B244/3))</f>
        <v>1355</v>
      </c>
    </row>
    <row r="246" spans="1:2" x14ac:dyDescent="0.25">
      <c r="A246" s="16" t="s">
        <v>23</v>
      </c>
      <c r="B246" s="7">
        <f>SUM(B245+(B245*0.15))</f>
        <v>1558.25</v>
      </c>
    </row>
    <row r="247" spans="1:2" x14ac:dyDescent="0.25">
      <c r="A247" s="17" t="s">
        <v>43</v>
      </c>
      <c r="B247" s="18">
        <f>SUM(B246)</f>
        <v>1558.25</v>
      </c>
    </row>
    <row r="248" spans="1:2" x14ac:dyDescent="0.25">
      <c r="A248" s="10" t="s">
        <v>107</v>
      </c>
      <c r="B248" s="22"/>
    </row>
    <row r="249" spans="1:2" x14ac:dyDescent="0.25">
      <c r="A249" s="22" t="s">
        <v>40</v>
      </c>
      <c r="B249" s="11">
        <v>236.5</v>
      </c>
    </row>
    <row r="250" spans="1:2" x14ac:dyDescent="0.25">
      <c r="A250" s="22" t="s">
        <v>41</v>
      </c>
      <c r="B250" s="11">
        <v>283.5</v>
      </c>
    </row>
    <row r="251" spans="1:2" x14ac:dyDescent="0.25">
      <c r="A251" s="22" t="s">
        <v>42</v>
      </c>
      <c r="B251" s="11">
        <v>567</v>
      </c>
    </row>
    <row r="252" spans="1:2" x14ac:dyDescent="0.25">
      <c r="A252" s="22" t="s">
        <v>20</v>
      </c>
      <c r="B252" s="11">
        <v>709</v>
      </c>
    </row>
    <row r="253" spans="1:2" x14ac:dyDescent="0.25">
      <c r="A253" s="22" t="s">
        <v>21</v>
      </c>
      <c r="B253" s="11">
        <f>SUM(B249:B252)</f>
        <v>1796</v>
      </c>
    </row>
    <row r="254" spans="1:2" x14ac:dyDescent="0.25">
      <c r="A254" s="22" t="s">
        <v>22</v>
      </c>
      <c r="B254" s="11">
        <f>SUM(B253-(B253/3))</f>
        <v>1197.3333333333335</v>
      </c>
    </row>
    <row r="255" spans="1:2" x14ac:dyDescent="0.25">
      <c r="A255" s="22" t="s">
        <v>23</v>
      </c>
      <c r="B255" s="11">
        <f>SUM(B254+(B254*0.15))</f>
        <v>1376.9333333333334</v>
      </c>
    </row>
    <row r="256" spans="1:2" x14ac:dyDescent="0.25">
      <c r="A256" s="4" t="s">
        <v>43</v>
      </c>
      <c r="B256" s="23">
        <f>SUM(B255)</f>
        <v>1376.9333333333334</v>
      </c>
    </row>
    <row r="259" spans="1:2" ht="21" x14ac:dyDescent="0.25">
      <c r="A259" s="1" t="s">
        <v>108</v>
      </c>
      <c r="B259" s="1"/>
    </row>
    <row r="260" spans="1:2" ht="48" customHeight="1" x14ac:dyDescent="0.25">
      <c r="A260" s="29" t="s">
        <v>109</v>
      </c>
      <c r="B260" s="29"/>
    </row>
    <row r="261" spans="1:2" ht="132.94999999999999" customHeight="1" x14ac:dyDescent="0.25">
      <c r="A261" s="26" t="s">
        <v>110</v>
      </c>
      <c r="B261" s="26"/>
    </row>
    <row r="262" spans="1:2" ht="42" customHeight="1" x14ac:dyDescent="0.25">
      <c r="A262" s="3" t="s">
        <v>14</v>
      </c>
      <c r="B262" s="3"/>
    </row>
    <row r="263" spans="1:2" ht="39" customHeight="1" x14ac:dyDescent="0.25">
      <c r="A263" s="30" t="s">
        <v>111</v>
      </c>
      <c r="B263" s="30"/>
    </row>
    <row r="264" spans="1:2" x14ac:dyDescent="0.25">
      <c r="A264" s="16" t="s">
        <v>112</v>
      </c>
      <c r="B264" s="7">
        <v>236.5</v>
      </c>
    </row>
    <row r="265" spans="1:2" x14ac:dyDescent="0.25">
      <c r="A265" s="16" t="s">
        <v>113</v>
      </c>
      <c r="B265" s="7">
        <v>529.20000000000005</v>
      </c>
    </row>
    <row r="266" spans="1:2" x14ac:dyDescent="0.25">
      <c r="A266" s="16" t="s">
        <v>114</v>
      </c>
      <c r="B266" s="7">
        <v>709</v>
      </c>
    </row>
    <row r="267" spans="1:2" x14ac:dyDescent="0.25">
      <c r="A267" s="16" t="s">
        <v>21</v>
      </c>
      <c r="B267" s="7">
        <f>SUM(B264:B266)</f>
        <v>1474.7</v>
      </c>
    </row>
    <row r="268" spans="1:2" x14ac:dyDescent="0.25">
      <c r="A268" s="16" t="s">
        <v>22</v>
      </c>
      <c r="B268" s="7">
        <f>SUM(B267-(B267/3))</f>
        <v>983.13333333333344</v>
      </c>
    </row>
    <row r="269" spans="1:2" x14ac:dyDescent="0.25">
      <c r="A269" s="16" t="s">
        <v>23</v>
      </c>
      <c r="B269" s="7">
        <f>SUM(B268+(B268*0.15))</f>
        <v>1130.6033333333335</v>
      </c>
    </row>
    <row r="270" spans="1:2" x14ac:dyDescent="0.25">
      <c r="A270" s="17" t="s">
        <v>43</v>
      </c>
      <c r="B270" s="18">
        <f>SUM(B269)</f>
        <v>1130.6033333333335</v>
      </c>
    </row>
    <row r="271" spans="1:2" ht="38.1" customHeight="1" x14ac:dyDescent="0.25">
      <c r="A271" s="31" t="s">
        <v>115</v>
      </c>
      <c r="B271" s="31"/>
    </row>
    <row r="272" spans="1:2" x14ac:dyDescent="0.25">
      <c r="A272" s="22" t="s">
        <v>112</v>
      </c>
      <c r="B272" s="11">
        <v>236.5</v>
      </c>
    </row>
    <row r="273" spans="1:2" x14ac:dyDescent="0.25">
      <c r="A273" s="22" t="s">
        <v>116</v>
      </c>
      <c r="B273" s="11">
        <v>396.9</v>
      </c>
    </row>
    <row r="274" spans="1:2" x14ac:dyDescent="0.25">
      <c r="A274" s="22" t="s">
        <v>114</v>
      </c>
      <c r="B274" s="11">
        <v>709</v>
      </c>
    </row>
    <row r="275" spans="1:2" x14ac:dyDescent="0.25">
      <c r="A275" s="22" t="s">
        <v>21</v>
      </c>
      <c r="B275" s="11">
        <f>SUM(B272:B274)</f>
        <v>1342.4</v>
      </c>
    </row>
    <row r="276" spans="1:2" x14ac:dyDescent="0.25">
      <c r="A276" s="22" t="s">
        <v>22</v>
      </c>
      <c r="B276" s="11">
        <f>SUM(B275-(B275/3))</f>
        <v>894.93333333333339</v>
      </c>
    </row>
    <row r="277" spans="1:2" x14ac:dyDescent="0.25">
      <c r="A277" s="22" t="s">
        <v>23</v>
      </c>
      <c r="B277" s="11">
        <f>SUM(B276+(B276*0.15))</f>
        <v>1029.1733333333334</v>
      </c>
    </row>
    <row r="278" spans="1:2" x14ac:dyDescent="0.25">
      <c r="A278" s="4" t="s">
        <v>43</v>
      </c>
      <c r="B278" s="23">
        <f>SUM(B277)</f>
        <v>1029.1733333333334</v>
      </c>
    </row>
    <row r="279" spans="1:2" x14ac:dyDescent="0.25">
      <c r="A279" s="6" t="s">
        <v>117</v>
      </c>
      <c r="B279" s="16"/>
    </row>
    <row r="280" spans="1:2" x14ac:dyDescent="0.25">
      <c r="A280" s="16" t="s">
        <v>118</v>
      </c>
      <c r="B280" s="7">
        <v>378</v>
      </c>
    </row>
    <row r="281" spans="1:2" x14ac:dyDescent="0.25">
      <c r="A281" s="16" t="s">
        <v>119</v>
      </c>
      <c r="B281" s="7">
        <v>992.6</v>
      </c>
    </row>
    <row r="282" spans="1:2" x14ac:dyDescent="0.25">
      <c r="A282" s="16" t="s">
        <v>120</v>
      </c>
      <c r="B282" s="7">
        <v>1417.5</v>
      </c>
    </row>
    <row r="283" spans="1:2" x14ac:dyDescent="0.25">
      <c r="A283" s="16" t="s">
        <v>21</v>
      </c>
      <c r="B283" s="7">
        <f>SUM(B280:B282)</f>
        <v>2788.1</v>
      </c>
    </row>
    <row r="284" spans="1:2" x14ac:dyDescent="0.25">
      <c r="A284" s="16" t="s">
        <v>22</v>
      </c>
      <c r="B284" s="7">
        <f>SUM(B283-(B283/3))</f>
        <v>1858.7333333333331</v>
      </c>
    </row>
    <row r="285" spans="1:2" x14ac:dyDescent="0.25">
      <c r="A285" s="16" t="s">
        <v>23</v>
      </c>
      <c r="B285" s="7">
        <f>SUM(B284+(B284*0.15))</f>
        <v>2137.5433333333331</v>
      </c>
    </row>
    <row r="286" spans="1:2" x14ac:dyDescent="0.25">
      <c r="A286" s="17" t="s">
        <v>43</v>
      </c>
      <c r="B286" s="18">
        <f>SUM(B285)</f>
        <v>2137.5433333333331</v>
      </c>
    </row>
    <row r="287" spans="1:2" ht="38.1" customHeight="1" x14ac:dyDescent="0.25">
      <c r="A287" s="31" t="s">
        <v>121</v>
      </c>
      <c r="B287" s="31"/>
    </row>
    <row r="288" spans="1:2" x14ac:dyDescent="0.25">
      <c r="A288" s="22" t="s">
        <v>112</v>
      </c>
      <c r="B288" s="11">
        <v>236.5</v>
      </c>
    </row>
    <row r="289" spans="1:2" x14ac:dyDescent="0.25">
      <c r="A289" s="22" t="s">
        <v>122</v>
      </c>
      <c r="B289" s="11">
        <v>378</v>
      </c>
    </row>
    <row r="290" spans="1:2" x14ac:dyDescent="0.25">
      <c r="A290" s="22" t="s">
        <v>123</v>
      </c>
      <c r="B290" s="11">
        <v>992.6</v>
      </c>
    </row>
    <row r="291" spans="1:2" x14ac:dyDescent="0.25">
      <c r="A291" s="22" t="s">
        <v>21</v>
      </c>
      <c r="B291" s="11">
        <f>SUM(B288:B290)</f>
        <v>1607.1</v>
      </c>
    </row>
    <row r="292" spans="1:2" x14ac:dyDescent="0.25">
      <c r="A292" s="22" t="s">
        <v>22</v>
      </c>
      <c r="B292" s="11">
        <f>SUM(B291-(B291/3))</f>
        <v>1071.4000000000001</v>
      </c>
    </row>
    <row r="293" spans="1:2" x14ac:dyDescent="0.25">
      <c r="A293" s="22" t="s">
        <v>23</v>
      </c>
      <c r="B293" s="11">
        <f>SUM(B292+(B292*0.15))</f>
        <v>1232.1100000000001</v>
      </c>
    </row>
    <row r="294" spans="1:2" x14ac:dyDescent="0.25">
      <c r="A294" s="4" t="s">
        <v>43</v>
      </c>
      <c r="B294" s="23">
        <f>SUM(B293)</f>
        <v>1232.1100000000001</v>
      </c>
    </row>
    <row r="295" spans="1:2" ht="35.1" customHeight="1" x14ac:dyDescent="0.25">
      <c r="A295" s="32" t="s">
        <v>124</v>
      </c>
      <c r="B295" s="32"/>
    </row>
    <row r="296" spans="1:2" x14ac:dyDescent="0.25">
      <c r="A296" s="16" t="s">
        <v>112</v>
      </c>
      <c r="B296" s="7">
        <v>236.5</v>
      </c>
    </row>
    <row r="297" spans="1:2" x14ac:dyDescent="0.25">
      <c r="A297" s="16" t="s">
        <v>125</v>
      </c>
      <c r="B297" s="7">
        <v>283.5</v>
      </c>
    </row>
    <row r="298" spans="1:2" x14ac:dyDescent="0.25">
      <c r="A298" s="16" t="s">
        <v>123</v>
      </c>
      <c r="B298" s="7">
        <v>992.6</v>
      </c>
    </row>
    <row r="299" spans="1:2" x14ac:dyDescent="0.25">
      <c r="A299" s="16" t="s">
        <v>21</v>
      </c>
      <c r="B299" s="7">
        <f>SUM(B296:B298)</f>
        <v>1512.6</v>
      </c>
    </row>
    <row r="300" spans="1:2" x14ac:dyDescent="0.25">
      <c r="A300" s="16" t="s">
        <v>22</v>
      </c>
      <c r="B300" s="7">
        <f>SUM(B299-(B299/3))</f>
        <v>1008.3999999999999</v>
      </c>
    </row>
    <row r="301" spans="1:2" x14ac:dyDescent="0.25">
      <c r="A301" s="16" t="s">
        <v>23</v>
      </c>
      <c r="B301" s="7">
        <f>SUM(B300+(B300*0.15))</f>
        <v>1159.6599999999999</v>
      </c>
    </row>
    <row r="302" spans="1:2" x14ac:dyDescent="0.25">
      <c r="A302" s="17" t="s">
        <v>43</v>
      </c>
      <c r="B302" s="18">
        <f>SUM(B301)</f>
        <v>1159.6599999999999</v>
      </c>
    </row>
    <row r="303" spans="1:2" ht="42" customHeight="1" x14ac:dyDescent="0.25">
      <c r="A303" s="31" t="s">
        <v>126</v>
      </c>
      <c r="B303" s="31"/>
    </row>
    <row r="304" spans="1:2" x14ac:dyDescent="0.25">
      <c r="A304" s="22" t="s">
        <v>118</v>
      </c>
      <c r="B304" s="11">
        <v>378</v>
      </c>
    </row>
    <row r="305" spans="1:2" x14ac:dyDescent="0.25">
      <c r="A305" s="22" t="s">
        <v>127</v>
      </c>
      <c r="B305" s="11">
        <v>709</v>
      </c>
    </row>
    <row r="306" spans="1:2" x14ac:dyDescent="0.25">
      <c r="A306" s="22" t="s">
        <v>128</v>
      </c>
      <c r="B306" s="11">
        <v>1984.5</v>
      </c>
    </row>
    <row r="307" spans="1:2" x14ac:dyDescent="0.25">
      <c r="A307" s="22" t="s">
        <v>21</v>
      </c>
      <c r="B307" s="11">
        <f>SUM(B304:B306)</f>
        <v>3071.5</v>
      </c>
    </row>
    <row r="308" spans="1:2" x14ac:dyDescent="0.25">
      <c r="A308" s="22" t="s">
        <v>22</v>
      </c>
      <c r="B308" s="11">
        <f>SUM(B307-(B307/3))</f>
        <v>2047.6666666666665</v>
      </c>
    </row>
    <row r="309" spans="1:2" x14ac:dyDescent="0.25">
      <c r="A309" s="22" t="s">
        <v>23</v>
      </c>
      <c r="B309" s="11">
        <f>SUM(B308+(B308*0.15))</f>
        <v>2354.8166666666666</v>
      </c>
    </row>
    <row r="310" spans="1:2" x14ac:dyDescent="0.25">
      <c r="A310" s="4" t="s">
        <v>43</v>
      </c>
      <c r="B310" s="23">
        <f>SUM(B309)</f>
        <v>2354.8166666666666</v>
      </c>
    </row>
    <row r="311" spans="1:2" ht="102.95" customHeight="1" x14ac:dyDescent="0.25">
      <c r="A311" s="33" t="s">
        <v>129</v>
      </c>
      <c r="B311" s="33"/>
    </row>
    <row r="312" spans="1:2" ht="80.099999999999994" customHeight="1" x14ac:dyDescent="0.25">
      <c r="A312" s="34" t="s">
        <v>130</v>
      </c>
      <c r="B312" s="34"/>
    </row>
    <row r="313" spans="1:2" ht="42" customHeight="1" x14ac:dyDescent="0.25">
      <c r="A313" s="32" t="s">
        <v>131</v>
      </c>
      <c r="B313" s="32"/>
    </row>
    <row r="314" spans="1:2" x14ac:dyDescent="0.25">
      <c r="A314" s="16" t="s">
        <v>112</v>
      </c>
      <c r="B314" s="7">
        <v>236.5</v>
      </c>
    </row>
    <row r="315" spans="1:2" x14ac:dyDescent="0.25">
      <c r="A315" s="16" t="s">
        <v>122</v>
      </c>
      <c r="B315" s="7">
        <v>378</v>
      </c>
    </row>
    <row r="316" spans="1:2" x14ac:dyDescent="0.25">
      <c r="A316" s="16" t="s">
        <v>132</v>
      </c>
      <c r="B316" s="7">
        <v>709</v>
      </c>
    </row>
    <row r="317" spans="1:2" x14ac:dyDescent="0.25">
      <c r="A317" s="16" t="s">
        <v>123</v>
      </c>
      <c r="B317" s="7">
        <v>992.6</v>
      </c>
    </row>
    <row r="318" spans="1:2" x14ac:dyDescent="0.25">
      <c r="A318" s="16" t="s">
        <v>21</v>
      </c>
      <c r="B318" s="7">
        <f>SUM(B314:B317)</f>
        <v>2316.1</v>
      </c>
    </row>
    <row r="319" spans="1:2" x14ac:dyDescent="0.25">
      <c r="A319" s="16" t="s">
        <v>22</v>
      </c>
      <c r="B319" s="7">
        <f>SUM(B318-(B318/3))</f>
        <v>1544.0666666666666</v>
      </c>
    </row>
    <row r="320" spans="1:2" x14ac:dyDescent="0.25">
      <c r="A320" s="16" t="s">
        <v>23</v>
      </c>
      <c r="B320" s="7">
        <f>SUM(B319+(B319*0.15))</f>
        <v>1775.6766666666665</v>
      </c>
    </row>
    <row r="321" spans="1:2" x14ac:dyDescent="0.25">
      <c r="A321" s="17" t="s">
        <v>43</v>
      </c>
      <c r="B321" s="18">
        <f>SUM(B320)</f>
        <v>1775.6766666666665</v>
      </c>
    </row>
    <row r="322" spans="1:2" ht="39.950000000000003" customHeight="1" x14ac:dyDescent="0.25">
      <c r="A322" s="31" t="s">
        <v>133</v>
      </c>
      <c r="B322" s="31"/>
    </row>
    <row r="323" spans="1:2" x14ac:dyDescent="0.25">
      <c r="A323" s="22" t="s">
        <v>112</v>
      </c>
      <c r="B323" s="11">
        <v>236.5</v>
      </c>
    </row>
    <row r="324" spans="1:2" x14ac:dyDescent="0.25">
      <c r="A324" s="22" t="s">
        <v>125</v>
      </c>
      <c r="B324" s="11">
        <v>283.5</v>
      </c>
    </row>
    <row r="325" spans="1:2" x14ac:dyDescent="0.25">
      <c r="A325" s="22" t="s">
        <v>134</v>
      </c>
      <c r="B325" s="11">
        <v>567</v>
      </c>
    </row>
    <row r="326" spans="1:2" x14ac:dyDescent="0.25">
      <c r="A326" s="22" t="s">
        <v>123</v>
      </c>
      <c r="B326" s="11">
        <v>992.6</v>
      </c>
    </row>
    <row r="327" spans="1:2" x14ac:dyDescent="0.25">
      <c r="A327" s="22" t="s">
        <v>21</v>
      </c>
      <c r="B327" s="11">
        <f>SUM(B323:B326)</f>
        <v>2079.6</v>
      </c>
    </row>
    <row r="328" spans="1:2" x14ac:dyDescent="0.25">
      <c r="A328" s="22" t="s">
        <v>22</v>
      </c>
      <c r="B328" s="11">
        <f>SUM(B327-(B327/3))</f>
        <v>1386.4</v>
      </c>
    </row>
    <row r="329" spans="1:2" x14ac:dyDescent="0.25">
      <c r="A329" s="22" t="s">
        <v>23</v>
      </c>
      <c r="B329" s="11">
        <f>SUM(B328+(B328*0.15))</f>
        <v>1594.3600000000001</v>
      </c>
    </row>
    <row r="330" spans="1:2" x14ac:dyDescent="0.25">
      <c r="A330" s="4" t="s">
        <v>43</v>
      </c>
      <c r="B330" s="23">
        <f>SUM(B329)</f>
        <v>1594.3600000000001</v>
      </c>
    </row>
    <row r="331" spans="1:2" ht="41.1" customHeight="1" x14ac:dyDescent="0.25">
      <c r="A331" s="32" t="s">
        <v>135</v>
      </c>
      <c r="B331" s="32"/>
    </row>
    <row r="332" spans="1:2" x14ac:dyDescent="0.25">
      <c r="A332" s="16" t="s">
        <v>118</v>
      </c>
      <c r="B332" s="7">
        <v>378</v>
      </c>
    </row>
    <row r="333" spans="1:2" x14ac:dyDescent="0.25">
      <c r="A333" s="16" t="s">
        <v>127</v>
      </c>
      <c r="B333" s="7">
        <v>709</v>
      </c>
    </row>
    <row r="334" spans="1:2" x14ac:dyDescent="0.25">
      <c r="A334" s="16" t="s">
        <v>136</v>
      </c>
      <c r="B334" s="7">
        <v>1181.5</v>
      </c>
    </row>
    <row r="335" spans="1:2" x14ac:dyDescent="0.25">
      <c r="A335" s="16" t="s">
        <v>128</v>
      </c>
      <c r="B335" s="7">
        <v>1984.5</v>
      </c>
    </row>
    <row r="336" spans="1:2" x14ac:dyDescent="0.25">
      <c r="A336" s="16" t="s">
        <v>21</v>
      </c>
      <c r="B336" s="7">
        <f>SUM(B332:B335)</f>
        <v>4253</v>
      </c>
    </row>
    <row r="337" spans="1:2" x14ac:dyDescent="0.25">
      <c r="A337" s="16" t="s">
        <v>22</v>
      </c>
      <c r="B337" s="7">
        <f>SUM(B336-(B336/3))</f>
        <v>2835.333333333333</v>
      </c>
    </row>
    <row r="338" spans="1:2" x14ac:dyDescent="0.25">
      <c r="A338" s="16" t="s">
        <v>23</v>
      </c>
      <c r="B338" s="7">
        <f>SUM(B337+(B337*0.15))</f>
        <v>3260.6333333333332</v>
      </c>
    </row>
    <row r="339" spans="1:2" x14ac:dyDescent="0.25">
      <c r="A339" s="17" t="s">
        <v>43</v>
      </c>
      <c r="B339" s="18">
        <f>SUM(B338)</f>
        <v>3260.6333333333332</v>
      </c>
    </row>
    <row r="340" spans="1:2" x14ac:dyDescent="0.25">
      <c r="A340" s="35"/>
      <c r="B340" s="36"/>
    </row>
    <row r="341" spans="1:2" ht="21" x14ac:dyDescent="0.25">
      <c r="A341" s="1" t="s">
        <v>137</v>
      </c>
      <c r="B341" s="1"/>
    </row>
    <row r="342" spans="1:2" ht="21" x14ac:dyDescent="0.25">
      <c r="A342" s="37" t="s">
        <v>138</v>
      </c>
      <c r="B342" s="37"/>
    </row>
    <row r="343" spans="1:2" x14ac:dyDescent="0.25">
      <c r="A343" s="38" t="s">
        <v>139</v>
      </c>
      <c r="B343" s="39"/>
    </row>
    <row r="344" spans="1:2" x14ac:dyDescent="0.25">
      <c r="A344" s="22" t="s">
        <v>40</v>
      </c>
      <c r="B344" s="11">
        <v>378</v>
      </c>
    </row>
    <row r="345" spans="1:2" x14ac:dyDescent="0.25">
      <c r="A345" s="22" t="s">
        <v>140</v>
      </c>
      <c r="B345" s="11">
        <v>860.3</v>
      </c>
    </row>
    <row r="346" spans="1:2" x14ac:dyDescent="0.25">
      <c r="A346" s="22" t="s">
        <v>141</v>
      </c>
      <c r="B346" s="11">
        <v>709</v>
      </c>
    </row>
    <row r="347" spans="1:2" x14ac:dyDescent="0.25">
      <c r="A347" s="22" t="s">
        <v>21</v>
      </c>
      <c r="B347" s="11">
        <f>SUM(B344:B346)</f>
        <v>1947.3</v>
      </c>
    </row>
    <row r="348" spans="1:2" x14ac:dyDescent="0.25">
      <c r="A348" s="22" t="s">
        <v>22</v>
      </c>
      <c r="B348" s="11">
        <f>SUM(B347-(B347/3))</f>
        <v>1298.1999999999998</v>
      </c>
    </row>
    <row r="349" spans="1:2" x14ac:dyDescent="0.25">
      <c r="A349" s="22" t="s">
        <v>23</v>
      </c>
      <c r="B349" s="11">
        <f>SUM(B348+(B348*0.15))</f>
        <v>1492.9299999999998</v>
      </c>
    </row>
    <row r="350" spans="1:2" x14ac:dyDescent="0.25">
      <c r="A350" s="4" t="s">
        <v>43</v>
      </c>
      <c r="B350" s="23">
        <f>SUM(B349)</f>
        <v>1492.9299999999998</v>
      </c>
    </row>
    <row r="351" spans="1:2" ht="21" x14ac:dyDescent="0.25">
      <c r="A351" s="1" t="s">
        <v>142</v>
      </c>
      <c r="B351" s="1"/>
    </row>
    <row r="352" spans="1:2" ht="21" x14ac:dyDescent="0.25">
      <c r="A352" s="37" t="s">
        <v>143</v>
      </c>
      <c r="B352" s="37"/>
    </row>
    <row r="353" spans="1:2" x14ac:dyDescent="0.25">
      <c r="A353" s="6" t="s">
        <v>144</v>
      </c>
      <c r="B353" s="16"/>
    </row>
    <row r="354" spans="1:2" x14ac:dyDescent="0.25">
      <c r="A354" s="16" t="s">
        <v>145</v>
      </c>
      <c r="B354" s="7">
        <v>331.1</v>
      </c>
    </row>
    <row r="355" spans="1:2" x14ac:dyDescent="0.25">
      <c r="A355" s="16" t="s">
        <v>113</v>
      </c>
      <c r="B355" s="7">
        <v>529.20000000000005</v>
      </c>
    </row>
    <row r="356" spans="1:2" x14ac:dyDescent="0.25">
      <c r="A356" s="16" t="s">
        <v>114</v>
      </c>
      <c r="B356" s="7">
        <v>709</v>
      </c>
    </row>
    <row r="357" spans="1:2" x14ac:dyDescent="0.25">
      <c r="A357" s="16" t="s">
        <v>21</v>
      </c>
      <c r="B357" s="7">
        <f>SUM(B354:B356)</f>
        <v>1569.3000000000002</v>
      </c>
    </row>
    <row r="358" spans="1:2" x14ac:dyDescent="0.25">
      <c r="A358" s="16" t="s">
        <v>22</v>
      </c>
      <c r="B358" s="7">
        <f>SUM(B357-(B357/3))</f>
        <v>1046.2000000000003</v>
      </c>
    </row>
    <row r="359" spans="1:2" x14ac:dyDescent="0.25">
      <c r="A359" s="16" t="s">
        <v>23</v>
      </c>
      <c r="B359" s="7">
        <f>SUM(B358+(B358*0.15))</f>
        <v>1203.1300000000003</v>
      </c>
    </row>
    <row r="360" spans="1:2" x14ac:dyDescent="0.25">
      <c r="A360" s="17" t="s">
        <v>43</v>
      </c>
      <c r="B360" s="18">
        <f>SUM(B359)</f>
        <v>1203.1300000000003</v>
      </c>
    </row>
    <row r="361" spans="1:2" ht="114" customHeight="1" x14ac:dyDescent="0.25">
      <c r="A361" s="40" t="s">
        <v>146</v>
      </c>
      <c r="B361" s="40"/>
    </row>
    <row r="362" spans="1:2" x14ac:dyDescent="0.25">
      <c r="A362" s="10" t="s">
        <v>147</v>
      </c>
      <c r="B362" s="22"/>
    </row>
    <row r="363" spans="1:2" x14ac:dyDescent="0.25">
      <c r="A363" s="22" t="s">
        <v>145</v>
      </c>
      <c r="B363" s="11">
        <v>331.1</v>
      </c>
    </row>
    <row r="364" spans="1:2" x14ac:dyDescent="0.25">
      <c r="A364" s="22" t="s">
        <v>148</v>
      </c>
      <c r="B364" s="11">
        <v>756</v>
      </c>
    </row>
    <row r="365" spans="1:2" x14ac:dyDescent="0.25">
      <c r="A365" s="22" t="s">
        <v>132</v>
      </c>
      <c r="B365" s="11">
        <v>709</v>
      </c>
    </row>
    <row r="366" spans="1:2" x14ac:dyDescent="0.25">
      <c r="A366" s="22" t="s">
        <v>114</v>
      </c>
      <c r="B366" s="11">
        <v>709</v>
      </c>
    </row>
    <row r="367" spans="1:2" x14ac:dyDescent="0.25">
      <c r="A367" s="22" t="s">
        <v>21</v>
      </c>
      <c r="B367" s="11">
        <f>SUM(B363:B366)</f>
        <v>2505.1</v>
      </c>
    </row>
    <row r="368" spans="1:2" x14ac:dyDescent="0.25">
      <c r="A368" s="22" t="s">
        <v>22</v>
      </c>
      <c r="B368" s="11">
        <f>SUM(B367-(B367/3))</f>
        <v>1670.0666666666666</v>
      </c>
    </row>
    <row r="369" spans="1:2" x14ac:dyDescent="0.25">
      <c r="A369" s="22" t="s">
        <v>23</v>
      </c>
      <c r="B369" s="11">
        <f>SUM(B368+(B368*0.15))</f>
        <v>1920.5766666666666</v>
      </c>
    </row>
    <row r="370" spans="1:2" x14ac:dyDescent="0.25">
      <c r="A370" s="4" t="s">
        <v>43</v>
      </c>
      <c r="B370" s="23">
        <f>SUM(B369)</f>
        <v>1920.5766666666666</v>
      </c>
    </row>
    <row r="372" spans="1:2" ht="21" x14ac:dyDescent="0.25">
      <c r="A372" s="1" t="s">
        <v>149</v>
      </c>
      <c r="B372" s="1"/>
    </row>
    <row r="373" spans="1:2" ht="21" x14ac:dyDescent="0.25">
      <c r="A373" s="37" t="s">
        <v>150</v>
      </c>
      <c r="B373" s="37"/>
    </row>
    <row r="374" spans="1:2" x14ac:dyDescent="0.25">
      <c r="A374" s="6" t="s">
        <v>151</v>
      </c>
      <c r="B374" s="16"/>
    </row>
    <row r="375" spans="1:2" ht="36.950000000000003" customHeight="1" x14ac:dyDescent="0.25">
      <c r="A375" s="21" t="s">
        <v>152</v>
      </c>
      <c r="B375" s="21"/>
    </row>
    <row r="376" spans="1:2" x14ac:dyDescent="0.25">
      <c r="A376" s="16" t="s">
        <v>112</v>
      </c>
      <c r="B376" s="7">
        <v>236.5</v>
      </c>
    </row>
    <row r="377" spans="1:2" x14ac:dyDescent="0.25">
      <c r="A377" s="16" t="s">
        <v>153</v>
      </c>
      <c r="B377" s="7">
        <v>567</v>
      </c>
    </row>
    <row r="378" spans="1:2" x14ac:dyDescent="0.25">
      <c r="A378" s="16" t="s">
        <v>21</v>
      </c>
      <c r="B378" s="7">
        <f>SUM(B376:B377)</f>
        <v>803.5</v>
      </c>
    </row>
    <row r="379" spans="1:2" x14ac:dyDescent="0.25">
      <c r="A379" s="16" t="s">
        <v>22</v>
      </c>
      <c r="B379" s="7">
        <f>SUM(B378-(B378/3))</f>
        <v>535.66666666666674</v>
      </c>
    </row>
    <row r="380" spans="1:2" x14ac:dyDescent="0.25">
      <c r="A380" s="16" t="s">
        <v>23</v>
      </c>
      <c r="B380" s="7">
        <f>SUM(B379+(B379*0.15))</f>
        <v>616.01666666666677</v>
      </c>
    </row>
    <row r="381" spans="1:2" x14ac:dyDescent="0.25">
      <c r="A381" s="17" t="s">
        <v>43</v>
      </c>
      <c r="B381" s="18">
        <f>SUM(B380)</f>
        <v>616.01666666666677</v>
      </c>
    </row>
    <row r="382" spans="1:2" x14ac:dyDescent="0.25">
      <c r="A382" s="10" t="s">
        <v>154</v>
      </c>
      <c r="B382" s="22"/>
    </row>
    <row r="383" spans="1:2" ht="35.1" customHeight="1" x14ac:dyDescent="0.25">
      <c r="A383" s="41" t="s">
        <v>155</v>
      </c>
      <c r="B383" s="41"/>
    </row>
    <row r="384" spans="1:2" x14ac:dyDescent="0.25">
      <c r="A384" s="22" t="s">
        <v>112</v>
      </c>
      <c r="B384" s="11">
        <v>236.5</v>
      </c>
    </row>
    <row r="385" spans="1:2" x14ac:dyDescent="0.25">
      <c r="A385" s="22" t="s">
        <v>156</v>
      </c>
      <c r="B385" s="11">
        <v>604.79999999999995</v>
      </c>
    </row>
    <row r="386" spans="1:2" x14ac:dyDescent="0.25">
      <c r="A386" s="22" t="s">
        <v>114</v>
      </c>
      <c r="B386" s="11">
        <v>709</v>
      </c>
    </row>
    <row r="387" spans="1:2" x14ac:dyDescent="0.25">
      <c r="A387" s="22" t="s">
        <v>21</v>
      </c>
      <c r="B387" s="11">
        <f>SUM(B384:B386)</f>
        <v>1550.3</v>
      </c>
    </row>
    <row r="388" spans="1:2" x14ac:dyDescent="0.25">
      <c r="A388" s="22" t="s">
        <v>22</v>
      </c>
      <c r="B388" s="11">
        <f>SUM(B387-(B387/3))</f>
        <v>1033.5333333333333</v>
      </c>
    </row>
    <row r="389" spans="1:2" x14ac:dyDescent="0.25">
      <c r="A389" s="22" t="s">
        <v>23</v>
      </c>
      <c r="B389" s="11">
        <f>SUM(B388+(B388*0.15))</f>
        <v>1188.5633333333333</v>
      </c>
    </row>
    <row r="390" spans="1:2" x14ac:dyDescent="0.25">
      <c r="A390" s="4" t="s">
        <v>43</v>
      </c>
      <c r="B390" s="23">
        <f>SUM(B389)</f>
        <v>1188.5633333333333</v>
      </c>
    </row>
    <row r="391" spans="1:2" x14ac:dyDescent="0.25">
      <c r="A391" s="6" t="s">
        <v>157</v>
      </c>
      <c r="B391" s="16"/>
    </row>
    <row r="392" spans="1:2" ht="36.950000000000003" customHeight="1" x14ac:dyDescent="0.25">
      <c r="A392" s="21" t="s">
        <v>152</v>
      </c>
      <c r="B392" s="21"/>
    </row>
    <row r="393" spans="1:2" x14ac:dyDescent="0.25">
      <c r="A393" s="16" t="s">
        <v>112</v>
      </c>
      <c r="B393" s="7">
        <v>236.5</v>
      </c>
    </row>
    <row r="394" spans="1:2" x14ac:dyDescent="0.25">
      <c r="A394" s="16" t="s">
        <v>158</v>
      </c>
      <c r="B394" s="7">
        <v>425.25</v>
      </c>
    </row>
    <row r="395" spans="1:2" x14ac:dyDescent="0.25">
      <c r="A395" s="16" t="s">
        <v>21</v>
      </c>
      <c r="B395" s="7">
        <f>SUM(B393:B394)</f>
        <v>661.75</v>
      </c>
    </row>
    <row r="396" spans="1:2" x14ac:dyDescent="0.25">
      <c r="A396" s="16" t="s">
        <v>22</v>
      </c>
      <c r="B396" s="7">
        <f>SUM(B395-(B395/3))</f>
        <v>441.16666666666663</v>
      </c>
    </row>
    <row r="397" spans="1:2" x14ac:dyDescent="0.25">
      <c r="A397" s="16" t="s">
        <v>23</v>
      </c>
      <c r="B397" s="7">
        <f>SUM(B396+(B396*0.15))</f>
        <v>507.34166666666664</v>
      </c>
    </row>
    <row r="398" spans="1:2" x14ac:dyDescent="0.25">
      <c r="A398" s="17" t="s">
        <v>43</v>
      </c>
      <c r="B398" s="18">
        <f>SUM(B397)</f>
        <v>507.34166666666664</v>
      </c>
    </row>
    <row r="399" spans="1:2" x14ac:dyDescent="0.25">
      <c r="A399" s="10" t="s">
        <v>159</v>
      </c>
      <c r="B399" s="22"/>
    </row>
    <row r="400" spans="1:2" ht="36.950000000000003" customHeight="1" x14ac:dyDescent="0.25">
      <c r="A400" s="41" t="s">
        <v>155</v>
      </c>
      <c r="B400" s="41"/>
    </row>
    <row r="401" spans="1:2" x14ac:dyDescent="0.25">
      <c r="A401" s="22" t="s">
        <v>112</v>
      </c>
      <c r="B401" s="11">
        <v>236.5</v>
      </c>
    </row>
    <row r="402" spans="1:2" x14ac:dyDescent="0.25">
      <c r="A402" s="22" t="s">
        <v>160</v>
      </c>
      <c r="B402" s="11">
        <v>453.6</v>
      </c>
    </row>
    <row r="403" spans="1:2" x14ac:dyDescent="0.25">
      <c r="A403" s="22" t="s">
        <v>114</v>
      </c>
      <c r="B403" s="11">
        <v>709</v>
      </c>
    </row>
    <row r="404" spans="1:2" x14ac:dyDescent="0.25">
      <c r="A404" s="22" t="s">
        <v>21</v>
      </c>
      <c r="B404" s="11">
        <f>SUM(B401:B403)</f>
        <v>1399.1</v>
      </c>
    </row>
    <row r="405" spans="1:2" x14ac:dyDescent="0.25">
      <c r="A405" s="22" t="s">
        <v>22</v>
      </c>
      <c r="B405" s="11">
        <f>SUM(B404-(B404/3))</f>
        <v>932.73333333333335</v>
      </c>
    </row>
    <row r="406" spans="1:2" x14ac:dyDescent="0.25">
      <c r="A406" s="22" t="s">
        <v>23</v>
      </c>
      <c r="B406" s="11">
        <f>SUM(B405+(B405*0.15))</f>
        <v>1072.6433333333334</v>
      </c>
    </row>
    <row r="407" spans="1:2" x14ac:dyDescent="0.25">
      <c r="A407" s="4" t="s">
        <v>43</v>
      </c>
      <c r="B407" s="23">
        <f>SUM(B406)</f>
        <v>1072.6433333333334</v>
      </c>
    </row>
  </sheetData>
  <mergeCells count="77">
    <mergeCell ref="A373:B373"/>
    <mergeCell ref="A375:B375"/>
    <mergeCell ref="A383:B383"/>
    <mergeCell ref="A392:B392"/>
    <mergeCell ref="A400:B400"/>
    <mergeCell ref="A341:B341"/>
    <mergeCell ref="A342:B342"/>
    <mergeCell ref="A351:B351"/>
    <mergeCell ref="A352:B352"/>
    <mergeCell ref="A361:B361"/>
    <mergeCell ref="A372:B372"/>
    <mergeCell ref="A303:B303"/>
    <mergeCell ref="A311:B311"/>
    <mergeCell ref="A312:B312"/>
    <mergeCell ref="A313:B313"/>
    <mergeCell ref="A322:B322"/>
    <mergeCell ref="A331:B331"/>
    <mergeCell ref="A261:B261"/>
    <mergeCell ref="A262:B262"/>
    <mergeCell ref="A263:B263"/>
    <mergeCell ref="A271:B271"/>
    <mergeCell ref="A287:B287"/>
    <mergeCell ref="A295:B295"/>
    <mergeCell ref="A235:B235"/>
    <mergeCell ref="A236:B236"/>
    <mergeCell ref="A237:B237"/>
    <mergeCell ref="A238:B238"/>
    <mergeCell ref="A259:B259"/>
    <mergeCell ref="A260:B260"/>
    <mergeCell ref="A175:B175"/>
    <mergeCell ref="A177:B177"/>
    <mergeCell ref="A196:B196"/>
    <mergeCell ref="A206:B206"/>
    <mergeCell ref="A215:B215"/>
    <mergeCell ref="A225:B225"/>
    <mergeCell ref="A169:B169"/>
    <mergeCell ref="A170:B170"/>
    <mergeCell ref="A171:B171"/>
    <mergeCell ref="A172:B172"/>
    <mergeCell ref="A173:B173"/>
    <mergeCell ref="A174:B174"/>
    <mergeCell ref="A110:B110"/>
    <mergeCell ref="A129:B129"/>
    <mergeCell ref="A139:B139"/>
    <mergeCell ref="A148:B148"/>
    <mergeCell ref="A158:B158"/>
    <mergeCell ref="A168:B168"/>
    <mergeCell ref="A103:B103"/>
    <mergeCell ref="A104:B104"/>
    <mergeCell ref="A105:B105"/>
    <mergeCell ref="A106:B106"/>
    <mergeCell ref="A107:B107"/>
    <mergeCell ref="A108:B108"/>
    <mergeCell ref="A72:B72"/>
    <mergeCell ref="A81:B81"/>
    <mergeCell ref="A91:B91"/>
    <mergeCell ref="A100:B100"/>
    <mergeCell ref="A101:B101"/>
    <mergeCell ref="A102:B102"/>
    <mergeCell ref="A38:B38"/>
    <mergeCell ref="A39:B39"/>
    <mergeCell ref="A40:B40"/>
    <mergeCell ref="A41:B41"/>
    <mergeCell ref="A43:B43"/>
    <mergeCell ref="A62:B62"/>
    <mergeCell ref="A26:B26"/>
    <mergeCell ref="A33:B33"/>
    <mergeCell ref="A34:B34"/>
    <mergeCell ref="A35:B35"/>
    <mergeCell ref="A36:B36"/>
    <mergeCell ref="A37:B37"/>
    <mergeCell ref="A1:B1"/>
    <mergeCell ref="A2:B2"/>
    <mergeCell ref="A3:B3"/>
    <mergeCell ref="A15:B15"/>
    <mergeCell ref="A16:B16"/>
    <mergeCell ref="A17:B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 Ciccarelli</dc:creator>
  <cp:lastModifiedBy>Carlo Ciccarelli</cp:lastModifiedBy>
  <dcterms:created xsi:type="dcterms:W3CDTF">2015-06-05T18:19:34Z</dcterms:created>
  <dcterms:modified xsi:type="dcterms:W3CDTF">2025-03-19T11:01:21Z</dcterms:modified>
</cp:coreProperties>
</file>